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2"/>
  </bookViews>
  <sheets>
    <sheet name="y=a(x-p)^2+q" sheetId="1" r:id="rId1"/>
    <sheet name="y=a(x-p)(x-q)" sheetId="2" r:id="rId2"/>
    <sheet name="y=ax^2+bx+c" sheetId="3" r:id="rId3"/>
  </sheets>
  <definedNames/>
  <calcPr fullCalcOnLoad="1"/>
</workbook>
</file>

<file path=xl/sharedStrings.xml><?xml version="1.0" encoding="utf-8"?>
<sst xmlns="http://schemas.openxmlformats.org/spreadsheetml/2006/main" count="51" uniqueCount="28">
  <si>
    <t>Formule:</t>
  </si>
  <si>
    <r>
      <t xml:space="preserve">Kwadratisch verband tussen </t>
    </r>
    <r>
      <rPr>
        <b/>
        <i/>
        <sz val="18"/>
        <rFont val="Tahoma"/>
        <family val="2"/>
      </rPr>
      <t>x</t>
    </r>
    <r>
      <rPr>
        <b/>
        <sz val="18"/>
        <rFont val="Tahoma"/>
        <family val="2"/>
      </rPr>
      <t xml:space="preserve"> en </t>
    </r>
    <r>
      <rPr>
        <b/>
        <i/>
        <sz val="18"/>
        <rFont val="Tahoma"/>
        <family val="2"/>
      </rPr>
      <t>y</t>
    </r>
  </si>
  <si>
    <r>
      <t xml:space="preserve">Algemene vorm: </t>
    </r>
  </si>
  <si>
    <t>p</t>
  </si>
  <si>
    <t>a</t>
  </si>
  <si>
    <t>q</t>
  </si>
  <si>
    <t>) ^ 2 +</t>
  </si>
  <si>
    <t>)</t>
  </si>
  <si>
    <t>b</t>
  </si>
  <si>
    <t>c</t>
  </si>
  <si>
    <r>
      <t xml:space="preserve">Verander de getallen voor </t>
    </r>
    <r>
      <rPr>
        <i/>
        <sz val="10"/>
        <rFont val="Arial"/>
        <family val="2"/>
      </rPr>
      <t>a, p</t>
    </r>
    <r>
      <rPr>
        <sz val="10"/>
        <rFont val="Arial"/>
        <family val="2"/>
      </rPr>
      <t xml:space="preserve"> en </t>
    </r>
    <r>
      <rPr>
        <i/>
        <sz val="10"/>
        <rFont val="Arial"/>
        <family val="2"/>
      </rPr>
      <t>q</t>
    </r>
  </si>
  <si>
    <t>met behulp van de drie schruifbalken.</t>
  </si>
  <si>
    <t>Kijk hoe de parabool verandert.</t>
  </si>
  <si>
    <t>Zoek vervolgens een formule bij een</t>
  </si>
  <si>
    <t>kwadratisch verband in je boek.</t>
  </si>
  <si>
    <t>Bedenk eerst zelf waar de grafiek moet</t>
  </si>
  <si>
    <r>
      <t xml:space="preserve">Verander de getallen voor </t>
    </r>
    <r>
      <rPr>
        <i/>
        <sz val="10"/>
        <rFont val="Arial"/>
        <family val="2"/>
      </rPr>
      <t>a, b</t>
    </r>
    <r>
      <rPr>
        <sz val="10"/>
        <rFont val="Arial"/>
        <family val="2"/>
      </rPr>
      <t xml:space="preserve"> en c</t>
    </r>
  </si>
  <si>
    <t>liggen; schrijf de top op en kijk of het</t>
  </si>
  <si>
    <t>een berg- of een dalparabool wordt.</t>
  </si>
  <si>
    <t>Controleer achteraf je voorspelling.</t>
  </si>
  <si>
    <r>
      <t xml:space="preserve">liggen; geef beide snijpunten met de </t>
    </r>
    <r>
      <rPr>
        <i/>
        <sz val="10"/>
        <rFont val="Arial"/>
        <family val="2"/>
      </rPr>
      <t>x</t>
    </r>
    <r>
      <rPr>
        <sz val="10"/>
        <rFont val="Arial"/>
        <family val="2"/>
      </rPr>
      <t>-as.</t>
    </r>
  </si>
  <si>
    <t>Kijk achteraf of je een goede voorspelling hebt gedaan.</t>
  </si>
  <si>
    <t>Bekijk de bijbehorende grafiek.</t>
  </si>
  <si>
    <r>
      <t>y</t>
    </r>
    <r>
      <rPr>
        <b/>
        <sz val="10"/>
        <rFont val="Tahoma"/>
        <family val="2"/>
      </rPr>
      <t xml:space="preserve"> = </t>
    </r>
  </si>
  <si>
    <r>
      <t xml:space="preserve">( </t>
    </r>
    <r>
      <rPr>
        <b/>
        <i/>
        <sz val="10"/>
        <rFont val="Tahoma"/>
        <family val="2"/>
      </rPr>
      <t>x</t>
    </r>
    <r>
      <rPr>
        <b/>
        <sz val="10"/>
        <rFont val="Tahoma"/>
        <family val="2"/>
      </rPr>
      <t xml:space="preserve"> </t>
    </r>
    <r>
      <rPr>
        <b/>
        <sz val="10"/>
        <rFont val="Symbol"/>
        <family val="1"/>
      </rPr>
      <t>-</t>
    </r>
  </si>
  <si>
    <r>
      <t xml:space="preserve">) ( </t>
    </r>
    <r>
      <rPr>
        <b/>
        <i/>
        <sz val="10"/>
        <rFont val="Tahoma"/>
        <family val="2"/>
      </rPr>
      <t>x</t>
    </r>
    <r>
      <rPr>
        <b/>
        <sz val="10"/>
        <rFont val="Tahoma"/>
        <family val="2"/>
      </rPr>
      <t xml:space="preserve"> </t>
    </r>
    <r>
      <rPr>
        <b/>
        <sz val="10"/>
        <rFont val="Symbol"/>
        <family val="1"/>
      </rPr>
      <t>-</t>
    </r>
  </si>
  <si>
    <r>
      <t>x</t>
    </r>
    <r>
      <rPr>
        <b/>
        <sz val="10"/>
        <rFont val="Tahoma"/>
        <family val="2"/>
      </rPr>
      <t xml:space="preserve"> ^ 2 + </t>
    </r>
  </si>
  <si>
    <r>
      <t xml:space="preserve"> </t>
    </r>
    <r>
      <rPr>
        <b/>
        <i/>
        <sz val="10"/>
        <rFont val="Tahoma"/>
        <family val="2"/>
      </rPr>
      <t>x</t>
    </r>
    <r>
      <rPr>
        <b/>
        <sz val="10"/>
        <rFont val="Tahoma"/>
        <family val="2"/>
      </rPr>
      <t xml:space="preserve"> +</t>
    </r>
  </si>
</sst>
</file>

<file path=xl/styles.xml><?xml version="1.0" encoding="utf-8"?>
<styleSheet xmlns="http://schemas.openxmlformats.org/spreadsheetml/2006/main">
  <numFmts count="9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0.0"/>
  </numFmts>
  <fonts count="18">
    <font>
      <sz val="10"/>
      <name val="Arial"/>
      <family val="0"/>
    </font>
    <font>
      <sz val="12"/>
      <name val="Arial"/>
      <family val="0"/>
    </font>
    <font>
      <b/>
      <i/>
      <sz val="10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10"/>
      <color indexed="41"/>
      <name val="Arial"/>
      <family val="2"/>
    </font>
    <font>
      <b/>
      <sz val="18"/>
      <name val="Tahoma"/>
      <family val="2"/>
    </font>
    <font>
      <sz val="18"/>
      <name val="Arial"/>
      <family val="0"/>
    </font>
    <font>
      <b/>
      <i/>
      <sz val="18"/>
      <name val="Tahoma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.75"/>
      <name val="Arial"/>
      <family val="0"/>
    </font>
    <font>
      <i/>
      <sz val="10"/>
      <name val="Arial"/>
      <family val="2"/>
    </font>
    <font>
      <sz val="11.5"/>
      <name val="Arial"/>
      <family val="0"/>
    </font>
    <font>
      <b/>
      <sz val="10"/>
      <color indexed="10"/>
      <name val="Tahoma"/>
      <family val="2"/>
    </font>
    <font>
      <b/>
      <sz val="10"/>
      <name val="Arial"/>
      <family val="0"/>
    </font>
    <font>
      <b/>
      <sz val="10"/>
      <color indexed="10"/>
      <name val="Arial"/>
      <family val="2"/>
    </font>
    <font>
      <b/>
      <sz val="10"/>
      <name val="Symbol"/>
      <family val="1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" borderId="0" xfId="0" applyFill="1" applyAlignment="1">
      <alignment/>
    </xf>
    <xf numFmtId="0" fontId="4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4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5" fillId="2" borderId="0" xfId="0" applyFont="1" applyFill="1" applyAlignment="1">
      <alignment/>
    </xf>
    <xf numFmtId="0" fontId="5" fillId="2" borderId="0" xfId="0" applyFont="1" applyFill="1" applyBorder="1" applyAlignment="1">
      <alignment/>
    </xf>
    <xf numFmtId="0" fontId="7" fillId="3" borderId="0" xfId="0" applyFont="1" applyFill="1" applyBorder="1" applyAlignment="1">
      <alignment/>
    </xf>
    <xf numFmtId="0" fontId="3" fillId="4" borderId="0" xfId="0" applyFont="1" applyFill="1" applyBorder="1" applyAlignment="1">
      <alignment horizontal="left"/>
    </xf>
    <xf numFmtId="0" fontId="0" fillId="4" borderId="0" xfId="0" applyFill="1" applyBorder="1" applyAlignment="1">
      <alignment/>
    </xf>
    <xf numFmtId="0" fontId="9" fillId="4" borderId="0" xfId="0" applyFont="1" applyFill="1" applyBorder="1" applyAlignment="1">
      <alignment/>
    </xf>
    <xf numFmtId="0" fontId="3" fillId="2" borderId="0" xfId="0" applyFont="1" applyFill="1" applyAlignment="1">
      <alignment horizontal="right"/>
    </xf>
    <xf numFmtId="0" fontId="10" fillId="2" borderId="0" xfId="0" applyFont="1" applyFill="1" applyAlignment="1">
      <alignment horizontal="right"/>
    </xf>
    <xf numFmtId="0" fontId="6" fillId="3" borderId="0" xfId="0" applyFont="1" applyFill="1" applyBorder="1" applyAlignment="1">
      <alignment horizontal="left"/>
    </xf>
    <xf numFmtId="0" fontId="3" fillId="4" borderId="0" xfId="0" applyFont="1" applyFill="1" applyBorder="1" applyAlignment="1">
      <alignment horizontal="left"/>
    </xf>
    <xf numFmtId="0" fontId="2" fillId="2" borderId="0" xfId="0" applyFont="1" applyFill="1" applyAlignment="1">
      <alignment horizontal="right"/>
    </xf>
    <xf numFmtId="0" fontId="3" fillId="2" borderId="0" xfId="0" applyFont="1" applyFill="1" applyAlignment="1">
      <alignment horizontal="right"/>
    </xf>
    <xf numFmtId="0" fontId="14" fillId="2" borderId="0" xfId="0" applyFont="1" applyFill="1" applyAlignment="1">
      <alignment/>
    </xf>
    <xf numFmtId="0" fontId="15" fillId="2" borderId="0" xfId="0" applyFont="1" applyFill="1" applyAlignment="1">
      <alignment/>
    </xf>
    <xf numFmtId="0" fontId="16" fillId="2" borderId="0" xfId="0" applyNumberFormat="1" applyFont="1" applyFill="1" applyAlignment="1">
      <alignment/>
    </xf>
    <xf numFmtId="0" fontId="2" fillId="4" borderId="1" xfId="0" applyFont="1" applyFill="1" applyBorder="1" applyAlignment="1">
      <alignment horizontal="right"/>
    </xf>
    <xf numFmtId="0" fontId="14" fillId="4" borderId="2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2" xfId="0" applyFont="1" applyFill="1" applyBorder="1" applyAlignment="1">
      <alignment/>
    </xf>
    <xf numFmtId="0" fontId="16" fillId="4" borderId="3" xfId="0" applyFont="1" applyFill="1" applyBorder="1" applyAlignment="1">
      <alignment horizontal="center"/>
    </xf>
    <xf numFmtId="0" fontId="16" fillId="2" borderId="0" xfId="0" applyFont="1" applyFill="1" applyAlignment="1">
      <alignment/>
    </xf>
    <xf numFmtId="0" fontId="15" fillId="4" borderId="3" xfId="0" applyFont="1" applyFill="1" applyBorder="1" applyAlignment="1">
      <alignment horizontal="left"/>
    </xf>
    <xf numFmtId="0" fontId="14" fillId="2" borderId="0" xfId="0" applyNumberFormat="1" applyFont="1" applyFill="1" applyAlignment="1">
      <alignment/>
    </xf>
    <xf numFmtId="0" fontId="2" fillId="4" borderId="2" xfId="0" applyFont="1" applyFill="1" applyBorder="1" applyAlignment="1">
      <alignment horizontal="center"/>
    </xf>
    <xf numFmtId="0" fontId="14" fillId="4" borderId="3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'y=a(x-p)^2+q'!$N$4:$N$204</c:f>
              <c:numCache/>
            </c:numRef>
          </c:xVal>
          <c:yVal>
            <c:numRef>
              <c:f>'y=a(x-p)^2+q'!$O$4:$O$204</c:f>
              <c:numCache/>
            </c:numRef>
          </c:yVal>
          <c:smooth val="1"/>
        </c:ser>
        <c:axId val="28735382"/>
        <c:axId val="57291847"/>
      </c:scatterChart>
      <c:valAx>
        <c:axId val="28735382"/>
        <c:scaling>
          <c:orientation val="minMax"/>
          <c:max val="10"/>
          <c:min val="-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1" u="none" baseline="0"/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57291847"/>
        <c:crosses val="autoZero"/>
        <c:crossBetween val="midCat"/>
        <c:dispUnits/>
        <c:majorUnit val="1"/>
        <c:minorUnit val="0.2"/>
      </c:valAx>
      <c:valAx>
        <c:axId val="57291847"/>
        <c:scaling>
          <c:orientation val="minMax"/>
          <c:max val="10"/>
          <c:min val="-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1" u="none" baseline="0"/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996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28735382"/>
        <c:crosses val="autoZero"/>
        <c:crossBetween val="midCat"/>
        <c:dispUnits/>
        <c:majorUnit val="1"/>
        <c:minorUnit val="0.2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FF"/>
    </a:solidFill>
    <a:ln w="3175">
      <a:noFill/>
    </a:ln>
  </c:spPr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'y=a(x-p)(x-q)'!$O$4:$O$204</c:f>
              <c:numCache/>
            </c:numRef>
          </c:xVal>
          <c:yVal>
            <c:numRef>
              <c:f>'y=a(x-p)(x-q)'!$P$4:$P$204</c:f>
              <c:numCache/>
            </c:numRef>
          </c:yVal>
          <c:smooth val="1"/>
        </c:ser>
        <c:axId val="45864576"/>
        <c:axId val="10128001"/>
      </c:scatterChart>
      <c:valAx>
        <c:axId val="45864576"/>
        <c:scaling>
          <c:orientation val="minMax"/>
          <c:max val="10"/>
          <c:min val="-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1" u="none" baseline="0"/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10128001"/>
        <c:crosses val="autoZero"/>
        <c:crossBetween val="midCat"/>
        <c:dispUnits/>
        <c:majorUnit val="1"/>
        <c:minorUnit val="0.2"/>
      </c:valAx>
      <c:valAx>
        <c:axId val="10128001"/>
        <c:scaling>
          <c:orientation val="minMax"/>
          <c:max val="10"/>
          <c:min val="-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1" u="none" baseline="0"/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996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45864576"/>
        <c:crosses val="autoZero"/>
        <c:crossBetween val="midCat"/>
        <c:dispUnits/>
        <c:majorUnit val="1"/>
        <c:minorUnit val="0.2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FF"/>
    </a:solidFill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'y=ax^2+bx+c'!$N$4:$N$204</c:f>
              <c:numCache/>
            </c:numRef>
          </c:xVal>
          <c:yVal>
            <c:numRef>
              <c:f>'y=ax^2+bx+c'!$O$4:$O$204</c:f>
              <c:numCache/>
            </c:numRef>
          </c:yVal>
          <c:smooth val="1"/>
        </c:ser>
        <c:axId val="24043146"/>
        <c:axId val="15061723"/>
      </c:scatterChart>
      <c:valAx>
        <c:axId val="24043146"/>
        <c:scaling>
          <c:orientation val="minMax"/>
          <c:max val="10"/>
          <c:min val="-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1" u="none" baseline="0"/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15061723"/>
        <c:crosses val="autoZero"/>
        <c:crossBetween val="midCat"/>
        <c:dispUnits/>
        <c:majorUnit val="1"/>
        <c:minorUnit val="0.2"/>
      </c:valAx>
      <c:valAx>
        <c:axId val="15061723"/>
        <c:scaling>
          <c:orientation val="minMax"/>
          <c:max val="10"/>
          <c:min val="-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1" u="none" baseline="0"/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996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24043146"/>
        <c:crosses val="autoZero"/>
        <c:crossBetween val="midCat"/>
        <c:dispUnits/>
        <c:majorUnit val="1"/>
        <c:minorUnit val="0.2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FF"/>
    </a:solidFill>
    <a:ln w="3175">
      <a:no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285750</xdr:colOff>
      <xdr:row>6</xdr:row>
      <xdr:rowOff>9525</xdr:rowOff>
    </xdr:from>
    <xdr:to>
      <xdr:col>17</xdr:col>
      <xdr:colOff>28575</xdr:colOff>
      <xdr:row>33</xdr:row>
      <xdr:rowOff>142875</xdr:rowOff>
    </xdr:to>
    <xdr:graphicFrame>
      <xdr:nvGraphicFramePr>
        <xdr:cNvPr id="1" name="Chart 12"/>
        <xdr:cNvGraphicFramePr/>
      </xdr:nvGraphicFramePr>
      <xdr:xfrm>
        <a:off x="3295650" y="1190625"/>
        <a:ext cx="5219700" cy="4505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285750</xdr:colOff>
      <xdr:row>6</xdr:row>
      <xdr:rowOff>9525</xdr:rowOff>
    </xdr:from>
    <xdr:to>
      <xdr:col>18</xdr:col>
      <xdr:colOff>28575</xdr:colOff>
      <xdr:row>33</xdr:row>
      <xdr:rowOff>142875</xdr:rowOff>
    </xdr:to>
    <xdr:graphicFrame>
      <xdr:nvGraphicFramePr>
        <xdr:cNvPr id="1" name="Chart 5"/>
        <xdr:cNvGraphicFramePr/>
      </xdr:nvGraphicFramePr>
      <xdr:xfrm>
        <a:off x="3295650" y="1190625"/>
        <a:ext cx="5495925" cy="4505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285750</xdr:colOff>
      <xdr:row>6</xdr:row>
      <xdr:rowOff>9525</xdr:rowOff>
    </xdr:from>
    <xdr:to>
      <xdr:col>17</xdr:col>
      <xdr:colOff>28575</xdr:colOff>
      <xdr:row>33</xdr:row>
      <xdr:rowOff>142875</xdr:rowOff>
    </xdr:to>
    <xdr:graphicFrame>
      <xdr:nvGraphicFramePr>
        <xdr:cNvPr id="1" name="Chart 4"/>
        <xdr:cNvGraphicFramePr/>
      </xdr:nvGraphicFramePr>
      <xdr:xfrm>
        <a:off x="3295650" y="1190625"/>
        <a:ext cx="5267325" cy="4505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4"/>
  <sheetViews>
    <sheetView workbookViewId="0" topLeftCell="A1">
      <selection activeCell="G4" sqref="G4"/>
    </sheetView>
  </sheetViews>
  <sheetFormatPr defaultColWidth="9.140625" defaultRowHeight="12.75"/>
  <cols>
    <col min="3" max="3" width="3.00390625" style="0" customWidth="1"/>
    <col min="6" max="6" width="5.57421875" style="0" customWidth="1"/>
    <col min="7" max="7" width="11.8515625" style="0" customWidth="1"/>
    <col min="9" max="9" width="4.421875" style="0" customWidth="1"/>
    <col min="10" max="10" width="4.57421875" style="0" customWidth="1"/>
    <col min="11" max="11" width="4.421875" style="1" customWidth="1"/>
    <col min="12" max="12" width="6.57421875" style="0" customWidth="1"/>
    <col min="13" max="13" width="4.57421875" style="0" customWidth="1"/>
  </cols>
  <sheetData>
    <row r="1" spans="1:12" s="9" customFormat="1" ht="23.25">
      <c r="A1" s="15" t="s">
        <v>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5" s="11" customFormat="1" ht="21" customHeight="1">
      <c r="A2" s="16" t="s">
        <v>2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N2" s="12"/>
      <c r="O2" s="12"/>
    </row>
    <row r="3" spans="1:15" s="11" customFormat="1" ht="9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N3" s="12"/>
      <c r="O3" s="12"/>
    </row>
    <row r="4" spans="11:15" s="2" customFormat="1" ht="12.75">
      <c r="K4" s="6"/>
      <c r="N4" s="7">
        <v>-10</v>
      </c>
      <c r="O4" s="8">
        <f>$F$5*(N4-$F$7)^2+$F$9</f>
        <v>200</v>
      </c>
    </row>
    <row r="5" spans="1:15" s="2" customFormat="1" ht="13.5" thickBot="1">
      <c r="A5" s="17" t="s">
        <v>4</v>
      </c>
      <c r="B5" s="18"/>
      <c r="C5" s="13"/>
      <c r="D5" s="2">
        <v>70</v>
      </c>
      <c r="F5" s="19">
        <f>D5/10-5</f>
        <v>2</v>
      </c>
      <c r="G5" s="4"/>
      <c r="H5" s="4" t="s">
        <v>0</v>
      </c>
      <c r="I5" s="3"/>
      <c r="J5" s="3"/>
      <c r="K5" s="5"/>
      <c r="L5" s="3"/>
      <c r="N5" s="7">
        <v>-9.9</v>
      </c>
      <c r="O5" s="8">
        <f aca="true" t="shared" si="0" ref="O5:O68">$F$5*(N5-$F$7)^2+$F$9</f>
        <v>196.02</v>
      </c>
    </row>
    <row r="6" spans="6:15" s="2" customFormat="1" ht="13.5" thickBot="1">
      <c r="F6" s="4"/>
      <c r="G6" s="4"/>
      <c r="H6" s="22" t="s">
        <v>23</v>
      </c>
      <c r="I6" s="23">
        <f>F5</f>
        <v>2</v>
      </c>
      <c r="J6" s="24" t="s">
        <v>24</v>
      </c>
      <c r="K6" s="23">
        <f>F7</f>
        <v>0</v>
      </c>
      <c r="L6" s="25" t="s">
        <v>6</v>
      </c>
      <c r="M6" s="26">
        <f>F9</f>
        <v>0</v>
      </c>
      <c r="N6" s="7">
        <v>-9.8</v>
      </c>
      <c r="O6" s="8">
        <f t="shared" si="0"/>
        <v>192.08000000000004</v>
      </c>
    </row>
    <row r="7" spans="1:15" s="2" customFormat="1" ht="12.75">
      <c r="A7" s="17" t="s">
        <v>3</v>
      </c>
      <c r="B7" s="18"/>
      <c r="D7" s="2">
        <v>500</v>
      </c>
      <c r="F7" s="19">
        <f>D7/10-50</f>
        <v>0</v>
      </c>
      <c r="G7" s="4"/>
      <c r="H7" s="3"/>
      <c r="I7" s="3"/>
      <c r="J7" s="3"/>
      <c r="K7" s="5"/>
      <c r="L7" s="3"/>
      <c r="N7" s="7">
        <v>-9.7</v>
      </c>
      <c r="O7" s="8">
        <f t="shared" si="0"/>
        <v>188.17999999999998</v>
      </c>
    </row>
    <row r="8" spans="6:15" s="2" customFormat="1" ht="12.75">
      <c r="F8" s="20"/>
      <c r="G8" s="20"/>
      <c r="K8" s="6"/>
      <c r="N8" s="7">
        <v>-9.6</v>
      </c>
      <c r="O8" s="8">
        <f t="shared" si="0"/>
        <v>184.32</v>
      </c>
    </row>
    <row r="9" spans="2:15" s="2" customFormat="1" ht="12.75">
      <c r="B9" s="14" t="s">
        <v>5</v>
      </c>
      <c r="D9" s="2">
        <v>500</v>
      </c>
      <c r="F9" s="21">
        <f>D9/10-50</f>
        <v>0</v>
      </c>
      <c r="G9" s="20"/>
      <c r="K9" s="6"/>
      <c r="N9" s="7">
        <v>-9.5</v>
      </c>
      <c r="O9" s="8">
        <f t="shared" si="0"/>
        <v>180.5</v>
      </c>
    </row>
    <row r="10" spans="11:15" s="2" customFormat="1" ht="12.75">
      <c r="K10" s="6"/>
      <c r="N10" s="7">
        <v>-9.4</v>
      </c>
      <c r="O10" s="8">
        <f t="shared" si="0"/>
        <v>176.72000000000003</v>
      </c>
    </row>
    <row r="11" spans="11:15" s="2" customFormat="1" ht="12.75">
      <c r="K11" s="6"/>
      <c r="N11" s="7">
        <v>-9.3</v>
      </c>
      <c r="O11" s="8">
        <f t="shared" si="0"/>
        <v>172.98000000000002</v>
      </c>
    </row>
    <row r="12" spans="1:15" s="2" customFormat="1" ht="12.75">
      <c r="A12" s="2" t="s">
        <v>10</v>
      </c>
      <c r="K12" s="6"/>
      <c r="N12" s="7">
        <v>-9.2</v>
      </c>
      <c r="O12" s="8">
        <f t="shared" si="0"/>
        <v>169.27999999999997</v>
      </c>
    </row>
    <row r="13" spans="1:15" s="2" customFormat="1" ht="12.75">
      <c r="A13" s="2" t="s">
        <v>11</v>
      </c>
      <c r="K13" s="6"/>
      <c r="N13" s="7">
        <v>-9.1</v>
      </c>
      <c r="O13" s="8">
        <f t="shared" si="0"/>
        <v>165.61999999999998</v>
      </c>
    </row>
    <row r="14" spans="1:15" s="2" customFormat="1" ht="12.75">
      <c r="A14" s="2" t="s">
        <v>12</v>
      </c>
      <c r="K14" s="6"/>
      <c r="N14" s="7">
        <v>-9</v>
      </c>
      <c r="O14" s="8">
        <f t="shared" si="0"/>
        <v>162</v>
      </c>
    </row>
    <row r="15" spans="11:15" s="2" customFormat="1" ht="12.75">
      <c r="K15" s="6"/>
      <c r="N15" s="7">
        <v>-8.9</v>
      </c>
      <c r="O15" s="8">
        <f t="shared" si="0"/>
        <v>158.42000000000002</v>
      </c>
    </row>
    <row r="16" spans="1:15" s="2" customFormat="1" ht="12.75">
      <c r="A16" s="2" t="s">
        <v>13</v>
      </c>
      <c r="K16" s="6"/>
      <c r="N16" s="7">
        <v>-8.8</v>
      </c>
      <c r="O16" s="8">
        <f t="shared" si="0"/>
        <v>154.88000000000002</v>
      </c>
    </row>
    <row r="17" spans="1:15" s="2" customFormat="1" ht="12.75">
      <c r="A17" s="2" t="s">
        <v>14</v>
      </c>
      <c r="K17" s="6"/>
      <c r="N17" s="7">
        <v>-8.7</v>
      </c>
      <c r="O17" s="8">
        <f t="shared" si="0"/>
        <v>151.37999999999997</v>
      </c>
    </row>
    <row r="18" spans="1:15" s="2" customFormat="1" ht="12.75">
      <c r="A18" s="2" t="s">
        <v>15</v>
      </c>
      <c r="K18" s="6"/>
      <c r="N18" s="7">
        <v>-8.6</v>
      </c>
      <c r="O18" s="8">
        <f t="shared" si="0"/>
        <v>147.92</v>
      </c>
    </row>
    <row r="19" spans="1:15" s="2" customFormat="1" ht="12.75">
      <c r="A19" s="2" t="s">
        <v>17</v>
      </c>
      <c r="K19" s="6"/>
      <c r="N19" s="7">
        <v>-8.50000000000001</v>
      </c>
      <c r="O19" s="8">
        <f t="shared" si="0"/>
        <v>144.50000000000037</v>
      </c>
    </row>
    <row r="20" spans="1:15" s="2" customFormat="1" ht="12.75">
      <c r="A20" s="2" t="s">
        <v>18</v>
      </c>
      <c r="K20" s="6"/>
      <c r="N20" s="7">
        <v>-8.40000000000001</v>
      </c>
      <c r="O20" s="8">
        <f t="shared" si="0"/>
        <v>141.12000000000032</v>
      </c>
    </row>
    <row r="21" spans="1:15" s="2" customFormat="1" ht="12.75">
      <c r="A21" s="2" t="s">
        <v>19</v>
      </c>
      <c r="K21" s="6"/>
      <c r="N21" s="7">
        <v>-8.30000000000001</v>
      </c>
      <c r="O21" s="8">
        <f t="shared" si="0"/>
        <v>137.7800000000003</v>
      </c>
    </row>
    <row r="22" spans="11:15" s="2" customFormat="1" ht="12.75">
      <c r="K22" s="6"/>
      <c r="N22" s="7">
        <v>-8.20000000000001</v>
      </c>
      <c r="O22" s="8">
        <f t="shared" si="0"/>
        <v>134.48000000000033</v>
      </c>
    </row>
    <row r="23" spans="11:15" s="2" customFormat="1" ht="12.75">
      <c r="K23" s="6"/>
      <c r="N23" s="7">
        <v>-8.10000000000001</v>
      </c>
      <c r="O23" s="8">
        <f t="shared" si="0"/>
        <v>131.22000000000034</v>
      </c>
    </row>
    <row r="24" spans="11:15" s="2" customFormat="1" ht="12.75">
      <c r="K24" s="6"/>
      <c r="N24" s="7">
        <v>-8.00000000000001</v>
      </c>
      <c r="O24" s="8">
        <f t="shared" si="0"/>
        <v>128.00000000000034</v>
      </c>
    </row>
    <row r="25" spans="11:15" s="2" customFormat="1" ht="12.75">
      <c r="K25" s="6"/>
      <c r="N25" s="7">
        <v>-7.90000000000001</v>
      </c>
      <c r="O25" s="8">
        <f t="shared" si="0"/>
        <v>124.82000000000032</v>
      </c>
    </row>
    <row r="26" spans="11:15" s="2" customFormat="1" ht="12.75">
      <c r="K26" s="6"/>
      <c r="N26" s="7">
        <v>-7.80000000000001</v>
      </c>
      <c r="O26" s="8">
        <f t="shared" si="0"/>
        <v>121.6800000000003</v>
      </c>
    </row>
    <row r="27" spans="11:15" s="2" customFormat="1" ht="12.75">
      <c r="K27" s="6"/>
      <c r="N27" s="7">
        <v>-7.70000000000001</v>
      </c>
      <c r="O27" s="8">
        <f t="shared" si="0"/>
        <v>118.58000000000031</v>
      </c>
    </row>
    <row r="28" spans="11:15" s="2" customFormat="1" ht="12.75">
      <c r="K28" s="6"/>
      <c r="N28" s="7">
        <v>-7.60000000000001</v>
      </c>
      <c r="O28" s="8">
        <f t="shared" si="0"/>
        <v>115.52000000000031</v>
      </c>
    </row>
    <row r="29" spans="11:15" s="2" customFormat="1" ht="12.75">
      <c r="K29" s="6"/>
      <c r="N29" s="7">
        <v>-7.50000000000001</v>
      </c>
      <c r="O29" s="8">
        <f t="shared" si="0"/>
        <v>112.5000000000003</v>
      </c>
    </row>
    <row r="30" spans="11:15" s="2" customFormat="1" ht="12.75">
      <c r="K30" s="6"/>
      <c r="N30" s="7">
        <v>-7.40000000000001</v>
      </c>
      <c r="O30" s="8">
        <f t="shared" si="0"/>
        <v>109.5200000000003</v>
      </c>
    </row>
    <row r="31" spans="11:15" s="2" customFormat="1" ht="12.75">
      <c r="K31" s="6"/>
      <c r="N31" s="7">
        <v>-7.30000000000001</v>
      </c>
      <c r="O31" s="8">
        <f t="shared" si="0"/>
        <v>106.58000000000028</v>
      </c>
    </row>
    <row r="32" spans="11:15" s="2" customFormat="1" ht="12.75">
      <c r="K32" s="6"/>
      <c r="N32" s="7">
        <v>-7.20000000000001</v>
      </c>
      <c r="O32" s="8">
        <f t="shared" si="0"/>
        <v>103.68000000000029</v>
      </c>
    </row>
    <row r="33" spans="11:15" s="2" customFormat="1" ht="12.75">
      <c r="K33" s="6"/>
      <c r="N33" s="7">
        <v>-7.10000000000001</v>
      </c>
      <c r="O33" s="8">
        <f t="shared" si="0"/>
        <v>100.82000000000029</v>
      </c>
    </row>
    <row r="34" spans="11:15" s="2" customFormat="1" ht="12.75">
      <c r="K34" s="6"/>
      <c r="N34" s="7">
        <v>-7.00000000000001</v>
      </c>
      <c r="O34" s="8">
        <f t="shared" si="0"/>
        <v>98.00000000000027</v>
      </c>
    </row>
    <row r="35" spans="11:15" s="2" customFormat="1" ht="12.75">
      <c r="K35" s="6"/>
      <c r="N35" s="7">
        <v>-6.90000000000001</v>
      </c>
      <c r="O35" s="8">
        <f t="shared" si="0"/>
        <v>95.22000000000028</v>
      </c>
    </row>
    <row r="36" spans="11:15" s="2" customFormat="1" ht="12.75">
      <c r="K36" s="6"/>
      <c r="N36" s="7">
        <v>-6.80000000000001</v>
      </c>
      <c r="O36" s="8">
        <f t="shared" si="0"/>
        <v>92.48000000000026</v>
      </c>
    </row>
    <row r="37" spans="11:15" s="2" customFormat="1" ht="12.75">
      <c r="K37" s="6"/>
      <c r="N37" s="7">
        <v>-6.70000000000001</v>
      </c>
      <c r="O37" s="8">
        <f t="shared" si="0"/>
        <v>89.78000000000027</v>
      </c>
    </row>
    <row r="38" spans="11:15" s="2" customFormat="1" ht="12.75">
      <c r="K38" s="6"/>
      <c r="N38" s="7">
        <v>-6.60000000000001</v>
      </c>
      <c r="O38" s="8">
        <f t="shared" si="0"/>
        <v>87.12000000000027</v>
      </c>
    </row>
    <row r="39" spans="11:15" s="2" customFormat="1" ht="12.75">
      <c r="K39" s="6"/>
      <c r="N39" s="7">
        <v>-6.50000000000001</v>
      </c>
      <c r="O39" s="8">
        <f t="shared" si="0"/>
        <v>84.50000000000026</v>
      </c>
    </row>
    <row r="40" spans="11:15" s="2" customFormat="1" ht="12.75">
      <c r="K40" s="6"/>
      <c r="N40" s="7">
        <v>-6.40000000000001</v>
      </c>
      <c r="O40" s="8">
        <f t="shared" si="0"/>
        <v>81.92000000000026</v>
      </c>
    </row>
    <row r="41" spans="11:15" s="2" customFormat="1" ht="12.75">
      <c r="K41" s="6"/>
      <c r="N41" s="7">
        <v>-6.30000000000001</v>
      </c>
      <c r="O41" s="8">
        <f t="shared" si="0"/>
        <v>79.38000000000024</v>
      </c>
    </row>
    <row r="42" spans="11:15" s="2" customFormat="1" ht="12.75">
      <c r="K42" s="6"/>
      <c r="N42" s="7">
        <v>-6.20000000000001</v>
      </c>
      <c r="O42" s="8">
        <f t="shared" si="0"/>
        <v>76.88000000000025</v>
      </c>
    </row>
    <row r="43" spans="11:15" s="2" customFormat="1" ht="12.75">
      <c r="K43" s="6"/>
      <c r="N43" s="7">
        <v>-6.10000000000001</v>
      </c>
      <c r="O43" s="8">
        <f t="shared" si="0"/>
        <v>74.42000000000026</v>
      </c>
    </row>
    <row r="44" spans="11:15" s="2" customFormat="1" ht="12.75">
      <c r="K44" s="6"/>
      <c r="N44" s="7">
        <v>-6.00000000000001</v>
      </c>
      <c r="O44" s="8">
        <f t="shared" si="0"/>
        <v>72.00000000000023</v>
      </c>
    </row>
    <row r="45" spans="11:15" s="2" customFormat="1" ht="12.75">
      <c r="K45" s="6"/>
      <c r="N45" s="7">
        <v>-5.90000000000001</v>
      </c>
      <c r="O45" s="8">
        <f t="shared" si="0"/>
        <v>69.62000000000023</v>
      </c>
    </row>
    <row r="46" spans="11:15" s="2" customFormat="1" ht="12.75">
      <c r="K46" s="6"/>
      <c r="N46" s="7">
        <v>-5.80000000000001</v>
      </c>
      <c r="O46" s="8">
        <f t="shared" si="0"/>
        <v>67.28000000000023</v>
      </c>
    </row>
    <row r="47" spans="11:15" s="2" customFormat="1" ht="12.75">
      <c r="K47" s="6"/>
      <c r="N47" s="7">
        <v>-5.70000000000002</v>
      </c>
      <c r="O47" s="8">
        <f t="shared" si="0"/>
        <v>64.98000000000044</v>
      </c>
    </row>
    <row r="48" spans="11:15" s="2" customFormat="1" ht="12.75">
      <c r="K48" s="6"/>
      <c r="N48" s="7">
        <v>-5.60000000000002</v>
      </c>
      <c r="O48" s="8">
        <f t="shared" si="0"/>
        <v>62.72000000000045</v>
      </c>
    </row>
    <row r="49" spans="11:15" s="2" customFormat="1" ht="12.75">
      <c r="K49" s="6"/>
      <c r="N49" s="7">
        <v>-5.50000000000002</v>
      </c>
      <c r="O49" s="8">
        <f t="shared" si="0"/>
        <v>60.50000000000045</v>
      </c>
    </row>
    <row r="50" spans="11:15" s="2" customFormat="1" ht="12.75">
      <c r="K50" s="6"/>
      <c r="N50" s="7">
        <v>-5.40000000000002</v>
      </c>
      <c r="O50" s="8">
        <f t="shared" si="0"/>
        <v>58.32000000000043</v>
      </c>
    </row>
    <row r="51" spans="11:15" s="2" customFormat="1" ht="12.75">
      <c r="K51" s="6"/>
      <c r="N51" s="7">
        <v>-5.30000000000002</v>
      </c>
      <c r="O51" s="8">
        <f t="shared" si="0"/>
        <v>56.180000000000426</v>
      </c>
    </row>
    <row r="52" spans="11:15" s="2" customFormat="1" ht="12.75">
      <c r="K52" s="6"/>
      <c r="N52" s="7">
        <v>-5.20000000000002</v>
      </c>
      <c r="O52" s="8">
        <f t="shared" si="0"/>
        <v>54.08000000000041</v>
      </c>
    </row>
    <row r="53" spans="11:15" s="2" customFormat="1" ht="12.75">
      <c r="K53" s="6"/>
      <c r="N53" s="7">
        <v>-5.10000000000002</v>
      </c>
      <c r="O53" s="8">
        <f t="shared" si="0"/>
        <v>52.02000000000041</v>
      </c>
    </row>
    <row r="54" spans="11:15" s="2" customFormat="1" ht="12.75">
      <c r="K54" s="6"/>
      <c r="N54" s="7">
        <v>-5.00000000000002</v>
      </c>
      <c r="O54" s="8">
        <f t="shared" si="0"/>
        <v>50.00000000000041</v>
      </c>
    </row>
    <row r="55" spans="11:15" s="2" customFormat="1" ht="12.75">
      <c r="K55" s="6"/>
      <c r="N55" s="7">
        <v>-4.90000000000002</v>
      </c>
      <c r="O55" s="8">
        <f t="shared" si="0"/>
        <v>48.02000000000039</v>
      </c>
    </row>
    <row r="56" spans="11:15" s="2" customFormat="1" ht="12.75">
      <c r="K56" s="6"/>
      <c r="N56" s="7">
        <v>-4.80000000000002</v>
      </c>
      <c r="O56" s="8">
        <f t="shared" si="0"/>
        <v>46.08000000000039</v>
      </c>
    </row>
    <row r="57" spans="11:15" s="2" customFormat="1" ht="12.75">
      <c r="K57" s="6"/>
      <c r="N57" s="7">
        <v>-4.70000000000002</v>
      </c>
      <c r="O57" s="8">
        <f t="shared" si="0"/>
        <v>44.18000000000037</v>
      </c>
    </row>
    <row r="58" spans="11:15" s="2" customFormat="1" ht="12.75">
      <c r="K58" s="6"/>
      <c r="N58" s="7">
        <v>-4.60000000000002</v>
      </c>
      <c r="O58" s="8">
        <f t="shared" si="0"/>
        <v>42.32000000000037</v>
      </c>
    </row>
    <row r="59" spans="11:15" s="2" customFormat="1" ht="12.75">
      <c r="K59" s="6"/>
      <c r="N59" s="7">
        <v>-4.50000000000002</v>
      </c>
      <c r="O59" s="8">
        <f t="shared" si="0"/>
        <v>40.50000000000037</v>
      </c>
    </row>
    <row r="60" spans="11:15" s="2" customFormat="1" ht="12.75">
      <c r="K60" s="6"/>
      <c r="N60" s="7">
        <v>-4.40000000000002</v>
      </c>
      <c r="O60" s="8">
        <f t="shared" si="0"/>
        <v>38.72000000000035</v>
      </c>
    </row>
    <row r="61" spans="11:15" s="2" customFormat="1" ht="12.75">
      <c r="K61" s="6"/>
      <c r="N61" s="7">
        <v>-4.30000000000002</v>
      </c>
      <c r="O61" s="8">
        <f t="shared" si="0"/>
        <v>36.980000000000345</v>
      </c>
    </row>
    <row r="62" spans="11:15" s="2" customFormat="1" ht="12.75">
      <c r="K62" s="6"/>
      <c r="N62" s="7">
        <v>-4.20000000000002</v>
      </c>
      <c r="O62" s="8">
        <f t="shared" si="0"/>
        <v>35.28000000000033</v>
      </c>
    </row>
    <row r="63" spans="11:15" s="2" customFormat="1" ht="12.75">
      <c r="K63" s="6"/>
      <c r="N63" s="7">
        <v>-4.10000000000002</v>
      </c>
      <c r="O63" s="8">
        <f t="shared" si="0"/>
        <v>33.62000000000033</v>
      </c>
    </row>
    <row r="64" spans="11:15" s="2" customFormat="1" ht="12.75">
      <c r="K64" s="6"/>
      <c r="N64" s="7">
        <v>-4.00000000000002</v>
      </c>
      <c r="O64" s="8">
        <f t="shared" si="0"/>
        <v>32.00000000000033</v>
      </c>
    </row>
    <row r="65" spans="11:15" s="2" customFormat="1" ht="12.75">
      <c r="K65" s="6"/>
      <c r="N65" s="7">
        <v>-3.90000000000002</v>
      </c>
      <c r="O65" s="8">
        <f t="shared" si="0"/>
        <v>30.42000000000031</v>
      </c>
    </row>
    <row r="66" spans="11:15" s="2" customFormat="1" ht="12.75">
      <c r="K66" s="6"/>
      <c r="N66" s="7">
        <v>-3.80000000000002</v>
      </c>
      <c r="O66" s="8">
        <f t="shared" si="0"/>
        <v>28.8800000000003</v>
      </c>
    </row>
    <row r="67" spans="11:15" s="2" customFormat="1" ht="12.75">
      <c r="K67" s="6"/>
      <c r="N67" s="7">
        <v>-3.70000000000002</v>
      </c>
      <c r="O67" s="8">
        <f t="shared" si="0"/>
        <v>27.380000000000297</v>
      </c>
    </row>
    <row r="68" spans="11:15" s="2" customFormat="1" ht="12.75">
      <c r="K68" s="6"/>
      <c r="N68" s="7">
        <v>-3.60000000000002</v>
      </c>
      <c r="O68" s="8">
        <f t="shared" si="0"/>
        <v>25.92000000000029</v>
      </c>
    </row>
    <row r="69" spans="11:15" s="2" customFormat="1" ht="12.75">
      <c r="K69" s="6"/>
      <c r="N69" s="7">
        <v>-3.50000000000002</v>
      </c>
      <c r="O69" s="8">
        <f aca="true" t="shared" si="1" ref="O69:O132">$F$5*(N69-$F$7)^2+$F$9</f>
        <v>24.50000000000028</v>
      </c>
    </row>
    <row r="70" spans="11:15" s="2" customFormat="1" ht="12.75">
      <c r="K70" s="6"/>
      <c r="N70" s="7">
        <v>-3.40000000000002</v>
      </c>
      <c r="O70" s="8">
        <f t="shared" si="1"/>
        <v>23.12000000000027</v>
      </c>
    </row>
    <row r="71" spans="11:15" s="2" customFormat="1" ht="12.75">
      <c r="K71" s="6"/>
      <c r="N71" s="7">
        <v>-3.30000000000002</v>
      </c>
      <c r="O71" s="8">
        <f t="shared" si="1"/>
        <v>21.78000000000026</v>
      </c>
    </row>
    <row r="72" spans="11:15" s="2" customFormat="1" ht="12.75">
      <c r="K72" s="6"/>
      <c r="N72" s="7">
        <v>-3.20000000000002</v>
      </c>
      <c r="O72" s="8">
        <f t="shared" si="1"/>
        <v>20.48000000000026</v>
      </c>
    </row>
    <row r="73" spans="11:15" s="2" customFormat="1" ht="12.75">
      <c r="K73" s="6"/>
      <c r="N73" s="7">
        <v>-3.10000000000002</v>
      </c>
      <c r="O73" s="8">
        <f t="shared" si="1"/>
        <v>19.220000000000248</v>
      </c>
    </row>
    <row r="74" spans="11:15" s="2" customFormat="1" ht="12.75">
      <c r="K74" s="6"/>
      <c r="N74" s="7">
        <v>-3.00000000000002</v>
      </c>
      <c r="O74" s="8">
        <f t="shared" si="1"/>
        <v>18.00000000000024</v>
      </c>
    </row>
    <row r="75" spans="11:15" s="2" customFormat="1" ht="12.75">
      <c r="K75" s="6"/>
      <c r="N75" s="7">
        <v>-2.90000000000003</v>
      </c>
      <c r="O75" s="8">
        <f t="shared" si="1"/>
        <v>16.82000000000035</v>
      </c>
    </row>
    <row r="76" spans="11:15" s="2" customFormat="1" ht="12.75">
      <c r="K76" s="6"/>
      <c r="N76" s="7">
        <v>-2.80000000000003</v>
      </c>
      <c r="O76" s="8">
        <f t="shared" si="1"/>
        <v>15.680000000000335</v>
      </c>
    </row>
    <row r="77" spans="11:15" s="2" customFormat="1" ht="12.75">
      <c r="K77" s="6"/>
      <c r="N77" s="7">
        <v>-2.70000000000003</v>
      </c>
      <c r="O77" s="8">
        <f t="shared" si="1"/>
        <v>14.580000000000323</v>
      </c>
    </row>
    <row r="78" spans="11:15" s="2" customFormat="1" ht="12.75">
      <c r="K78" s="6"/>
      <c r="N78" s="7">
        <v>-2.60000000000003</v>
      </c>
      <c r="O78" s="8">
        <f t="shared" si="1"/>
        <v>13.52000000000031</v>
      </c>
    </row>
    <row r="79" spans="11:15" s="2" customFormat="1" ht="12.75">
      <c r="K79" s="6"/>
      <c r="N79" s="7">
        <v>-2.50000000000003</v>
      </c>
      <c r="O79" s="8">
        <f t="shared" si="1"/>
        <v>12.500000000000302</v>
      </c>
    </row>
    <row r="80" spans="11:15" s="2" customFormat="1" ht="12.75">
      <c r="K80" s="6"/>
      <c r="N80" s="7">
        <v>-2.40000000000003</v>
      </c>
      <c r="O80" s="8">
        <f t="shared" si="1"/>
        <v>11.52000000000029</v>
      </c>
    </row>
    <row r="81" spans="11:15" s="2" customFormat="1" ht="12.75">
      <c r="K81" s="6"/>
      <c r="N81" s="7">
        <v>-2.30000000000003</v>
      </c>
      <c r="O81" s="8">
        <f t="shared" si="1"/>
        <v>10.580000000000275</v>
      </c>
    </row>
    <row r="82" spans="11:15" s="2" customFormat="1" ht="12.75">
      <c r="K82" s="6"/>
      <c r="N82" s="7">
        <v>-2.20000000000003</v>
      </c>
      <c r="O82" s="8">
        <f t="shared" si="1"/>
        <v>9.680000000000263</v>
      </c>
    </row>
    <row r="83" spans="11:15" s="2" customFormat="1" ht="12.75">
      <c r="K83" s="6"/>
      <c r="N83" s="7">
        <v>-2.10000000000003</v>
      </c>
      <c r="O83" s="8">
        <f t="shared" si="1"/>
        <v>8.82000000000025</v>
      </c>
    </row>
    <row r="84" spans="11:15" s="2" customFormat="1" ht="12.75">
      <c r="K84" s="6"/>
      <c r="N84" s="7">
        <v>-2.00000000000003</v>
      </c>
      <c r="O84" s="8">
        <f t="shared" si="1"/>
        <v>8.000000000000242</v>
      </c>
    </row>
    <row r="85" spans="11:15" s="2" customFormat="1" ht="12.75">
      <c r="K85" s="6"/>
      <c r="N85" s="7">
        <v>-1.90000000000003</v>
      </c>
      <c r="O85" s="8">
        <f t="shared" si="1"/>
        <v>7.220000000000229</v>
      </c>
    </row>
    <row r="86" spans="11:15" s="2" customFormat="1" ht="12.75">
      <c r="K86" s="6"/>
      <c r="N86" s="7">
        <v>-1.80000000000003</v>
      </c>
      <c r="O86" s="8">
        <f t="shared" si="1"/>
        <v>6.480000000000216</v>
      </c>
    </row>
    <row r="87" spans="11:15" s="2" customFormat="1" ht="12.75">
      <c r="K87" s="6"/>
      <c r="N87" s="7">
        <v>-1.70000000000003</v>
      </c>
      <c r="O87" s="8">
        <f t="shared" si="1"/>
        <v>5.780000000000204</v>
      </c>
    </row>
    <row r="88" spans="11:15" s="2" customFormat="1" ht="12.75">
      <c r="K88" s="6"/>
      <c r="N88" s="7">
        <v>-1.60000000000003</v>
      </c>
      <c r="O88" s="8">
        <f t="shared" si="1"/>
        <v>5.120000000000193</v>
      </c>
    </row>
    <row r="89" spans="11:15" s="2" customFormat="1" ht="12.75">
      <c r="K89" s="6"/>
      <c r="N89" s="7">
        <v>-1.50000000000003</v>
      </c>
      <c r="O89" s="8">
        <f t="shared" si="1"/>
        <v>4.500000000000179</v>
      </c>
    </row>
    <row r="90" spans="11:15" s="2" customFormat="1" ht="12.75">
      <c r="K90" s="6"/>
      <c r="N90" s="7">
        <v>-1.40000000000003</v>
      </c>
      <c r="O90" s="8">
        <f t="shared" si="1"/>
        <v>3.9200000000001687</v>
      </c>
    </row>
    <row r="91" spans="11:15" s="2" customFormat="1" ht="12.75">
      <c r="K91" s="6"/>
      <c r="N91" s="7">
        <v>-1.30000000000003</v>
      </c>
      <c r="O91" s="8">
        <f t="shared" si="1"/>
        <v>3.380000000000156</v>
      </c>
    </row>
    <row r="92" spans="11:15" s="2" customFormat="1" ht="12.75">
      <c r="K92" s="6"/>
      <c r="N92" s="7">
        <v>-1.20000000000003</v>
      </c>
      <c r="O92" s="8">
        <f t="shared" si="1"/>
        <v>2.880000000000144</v>
      </c>
    </row>
    <row r="93" spans="11:15" s="2" customFormat="1" ht="12.75">
      <c r="K93" s="6"/>
      <c r="N93" s="7">
        <v>-1.10000000000003</v>
      </c>
      <c r="O93" s="8">
        <f t="shared" si="1"/>
        <v>2.4200000000001323</v>
      </c>
    </row>
    <row r="94" spans="11:15" s="2" customFormat="1" ht="12.75">
      <c r="K94" s="6"/>
      <c r="N94" s="7">
        <v>-1.00000000000003</v>
      </c>
      <c r="O94" s="8">
        <f t="shared" si="1"/>
        <v>2.00000000000012</v>
      </c>
    </row>
    <row r="95" spans="11:15" s="2" customFormat="1" ht="12.75">
      <c r="K95" s="6"/>
      <c r="N95" s="7">
        <v>-0.900000000000031</v>
      </c>
      <c r="O95" s="8">
        <f t="shared" si="1"/>
        <v>1.6200000000001116</v>
      </c>
    </row>
    <row r="96" spans="11:15" s="2" customFormat="1" ht="12.75">
      <c r="K96" s="6"/>
      <c r="N96" s="7">
        <v>-0.800000000000029</v>
      </c>
      <c r="O96" s="8">
        <f t="shared" si="1"/>
        <v>1.2800000000000928</v>
      </c>
    </row>
    <row r="97" spans="11:15" s="2" customFormat="1" ht="12.75">
      <c r="K97" s="6"/>
      <c r="N97" s="7">
        <v>-0.700000000000029</v>
      </c>
      <c r="O97" s="8">
        <f t="shared" si="1"/>
        <v>0.9800000000000814</v>
      </c>
    </row>
    <row r="98" spans="11:15" s="2" customFormat="1" ht="12.75">
      <c r="K98" s="6"/>
      <c r="N98" s="7">
        <v>-0.60000000000003</v>
      </c>
      <c r="O98" s="8">
        <f t="shared" si="1"/>
        <v>0.7200000000000719</v>
      </c>
    </row>
    <row r="99" spans="11:15" s="2" customFormat="1" ht="12.75">
      <c r="K99" s="6"/>
      <c r="N99" s="7">
        <v>-0.50000000000003</v>
      </c>
      <c r="O99" s="8">
        <f t="shared" si="1"/>
        <v>0.50000000000006</v>
      </c>
    </row>
    <row r="100" spans="11:15" s="2" customFormat="1" ht="12.75">
      <c r="K100" s="6"/>
      <c r="N100" s="7">
        <v>-0.400000000000031</v>
      </c>
      <c r="O100" s="8">
        <f t="shared" si="1"/>
        <v>0.3200000000000496</v>
      </c>
    </row>
    <row r="101" spans="11:15" s="2" customFormat="1" ht="12.75">
      <c r="K101" s="6"/>
      <c r="N101" s="7">
        <v>-0.300000000000029</v>
      </c>
      <c r="O101" s="8">
        <f t="shared" si="1"/>
        <v>0.18000000000003483</v>
      </c>
    </row>
    <row r="102" spans="11:15" s="2" customFormat="1" ht="12.75">
      <c r="K102" s="6"/>
      <c r="N102" s="7">
        <v>-0.200000000000029</v>
      </c>
      <c r="O102" s="8">
        <f t="shared" si="1"/>
        <v>0.08000000000002319</v>
      </c>
    </row>
    <row r="103" spans="11:15" s="2" customFormat="1" ht="12.75">
      <c r="K103" s="6"/>
      <c r="N103" s="7">
        <v>-0.100000000000041</v>
      </c>
      <c r="O103" s="8">
        <f t="shared" si="1"/>
        <v>0.0200000000000164</v>
      </c>
    </row>
    <row r="104" spans="11:15" s="2" customFormat="1" ht="12.75">
      <c r="K104" s="6"/>
      <c r="N104" s="7">
        <v>-4.08562073062058E-14</v>
      </c>
      <c r="O104" s="8">
        <f t="shared" si="1"/>
        <v>3.3384593508953284E-27</v>
      </c>
    </row>
    <row r="105" spans="11:15" s="2" customFormat="1" ht="12.75">
      <c r="K105" s="6"/>
      <c r="N105" s="7">
        <v>0.0999999999999996</v>
      </c>
      <c r="O105" s="8">
        <f t="shared" si="1"/>
        <v>0.01999999999999984</v>
      </c>
    </row>
    <row r="106" spans="11:15" s="2" customFormat="1" ht="12.75">
      <c r="K106" s="6"/>
      <c r="N106" s="7">
        <v>0.199999999999999</v>
      </c>
      <c r="O106" s="8">
        <f t="shared" si="1"/>
        <v>0.07999999999999921</v>
      </c>
    </row>
    <row r="107" spans="11:15" s="2" customFormat="1" ht="12.75">
      <c r="K107" s="6"/>
      <c r="N107" s="7">
        <v>0.300000000000001</v>
      </c>
      <c r="O107" s="8">
        <f t="shared" si="1"/>
        <v>0.1800000000000012</v>
      </c>
    </row>
    <row r="108" spans="11:15" s="2" customFormat="1" ht="12.75">
      <c r="K108" s="6"/>
      <c r="N108" s="7">
        <v>0.4</v>
      </c>
      <c r="O108" s="8">
        <f t="shared" si="1"/>
        <v>0.32000000000000006</v>
      </c>
    </row>
    <row r="109" spans="11:15" s="2" customFormat="1" ht="12.75">
      <c r="K109" s="6"/>
      <c r="N109" s="7">
        <v>0.5</v>
      </c>
      <c r="O109" s="8">
        <f t="shared" si="1"/>
        <v>0.5</v>
      </c>
    </row>
    <row r="110" spans="11:15" s="2" customFormat="1" ht="12.75">
      <c r="K110" s="6"/>
      <c r="N110" s="7">
        <v>0.6</v>
      </c>
      <c r="O110" s="8">
        <f t="shared" si="1"/>
        <v>0.72</v>
      </c>
    </row>
    <row r="111" spans="11:15" s="2" customFormat="1" ht="12.75">
      <c r="K111" s="6"/>
      <c r="N111" s="7">
        <v>0.699999999999999</v>
      </c>
      <c r="O111" s="8">
        <f t="shared" si="1"/>
        <v>0.9799999999999971</v>
      </c>
    </row>
    <row r="112" spans="11:15" s="2" customFormat="1" ht="12.75">
      <c r="K112" s="6"/>
      <c r="N112" s="7">
        <v>0.800000000000001</v>
      </c>
      <c r="O112" s="8">
        <f t="shared" si="1"/>
        <v>1.2800000000000034</v>
      </c>
    </row>
    <row r="113" spans="11:15" s="2" customFormat="1" ht="12.75">
      <c r="K113" s="6"/>
      <c r="N113" s="7">
        <v>0.9</v>
      </c>
      <c r="O113" s="8">
        <f t="shared" si="1"/>
        <v>1.62</v>
      </c>
    </row>
    <row r="114" spans="11:15" s="2" customFormat="1" ht="12.75">
      <c r="K114" s="6"/>
      <c r="N114" s="7">
        <v>1</v>
      </c>
      <c r="O114" s="8">
        <f t="shared" si="1"/>
        <v>2</v>
      </c>
    </row>
    <row r="115" spans="11:15" s="2" customFormat="1" ht="12.75">
      <c r="K115" s="6"/>
      <c r="N115" s="7">
        <v>1.1</v>
      </c>
      <c r="O115" s="8">
        <f t="shared" si="1"/>
        <v>2.4200000000000004</v>
      </c>
    </row>
    <row r="116" spans="11:15" s="2" customFormat="1" ht="12.75">
      <c r="K116" s="6"/>
      <c r="N116" s="7">
        <v>1.2</v>
      </c>
      <c r="O116" s="8">
        <f t="shared" si="1"/>
        <v>2.88</v>
      </c>
    </row>
    <row r="117" spans="11:15" s="2" customFormat="1" ht="12.75">
      <c r="K117" s="6"/>
      <c r="N117" s="7">
        <v>1.3</v>
      </c>
      <c r="O117" s="8">
        <f t="shared" si="1"/>
        <v>3.3800000000000003</v>
      </c>
    </row>
    <row r="118" spans="11:15" s="2" customFormat="1" ht="12.75">
      <c r="K118" s="6"/>
      <c r="N118" s="7">
        <v>1.4</v>
      </c>
      <c r="O118" s="8">
        <f t="shared" si="1"/>
        <v>3.9199999999999995</v>
      </c>
    </row>
    <row r="119" spans="11:15" s="2" customFormat="1" ht="12.75">
      <c r="K119" s="6"/>
      <c r="N119" s="7">
        <v>1.5</v>
      </c>
      <c r="O119" s="8">
        <f t="shared" si="1"/>
        <v>4.5</v>
      </c>
    </row>
    <row r="120" spans="11:15" s="2" customFormat="1" ht="12.75">
      <c r="K120" s="6"/>
      <c r="N120" s="7">
        <v>1.6</v>
      </c>
      <c r="O120" s="8">
        <f t="shared" si="1"/>
        <v>5.120000000000001</v>
      </c>
    </row>
    <row r="121" spans="11:15" s="2" customFormat="1" ht="12.75">
      <c r="K121" s="6"/>
      <c r="N121" s="7">
        <v>1.7</v>
      </c>
      <c r="O121" s="8">
        <f t="shared" si="1"/>
        <v>5.779999999999999</v>
      </c>
    </row>
    <row r="122" spans="11:15" s="2" customFormat="1" ht="12.75">
      <c r="K122" s="6"/>
      <c r="N122" s="7">
        <v>1.8</v>
      </c>
      <c r="O122" s="8">
        <f t="shared" si="1"/>
        <v>6.48</v>
      </c>
    </row>
    <row r="123" spans="11:15" s="2" customFormat="1" ht="12.75">
      <c r="K123" s="6"/>
      <c r="N123" s="7">
        <v>1.9</v>
      </c>
      <c r="O123" s="8">
        <f t="shared" si="1"/>
        <v>7.22</v>
      </c>
    </row>
    <row r="124" spans="11:15" s="2" customFormat="1" ht="12.75">
      <c r="K124" s="6"/>
      <c r="N124" s="7">
        <v>2</v>
      </c>
      <c r="O124" s="8">
        <f t="shared" si="1"/>
        <v>8</v>
      </c>
    </row>
    <row r="125" spans="11:15" s="2" customFormat="1" ht="12.75">
      <c r="K125" s="6"/>
      <c r="N125" s="7">
        <v>2.1</v>
      </c>
      <c r="O125" s="8">
        <f t="shared" si="1"/>
        <v>8.82</v>
      </c>
    </row>
    <row r="126" spans="11:15" s="2" customFormat="1" ht="12.75">
      <c r="K126" s="6"/>
      <c r="N126" s="7">
        <v>2.2</v>
      </c>
      <c r="O126" s="8">
        <f t="shared" si="1"/>
        <v>9.680000000000001</v>
      </c>
    </row>
    <row r="127" spans="11:15" s="2" customFormat="1" ht="12.75">
      <c r="K127" s="6"/>
      <c r="N127" s="7">
        <v>2.3</v>
      </c>
      <c r="O127" s="8">
        <f t="shared" si="1"/>
        <v>10.579999999999998</v>
      </c>
    </row>
    <row r="128" spans="11:15" s="2" customFormat="1" ht="12.75">
      <c r="K128" s="6"/>
      <c r="N128" s="7">
        <v>2.4</v>
      </c>
      <c r="O128" s="8">
        <f t="shared" si="1"/>
        <v>11.52</v>
      </c>
    </row>
    <row r="129" spans="11:15" s="2" customFormat="1" ht="12.75">
      <c r="K129" s="6"/>
      <c r="N129" s="7">
        <v>2.5</v>
      </c>
      <c r="O129" s="8">
        <f t="shared" si="1"/>
        <v>12.5</v>
      </c>
    </row>
    <row r="130" spans="11:15" s="2" customFormat="1" ht="12.75">
      <c r="K130" s="6"/>
      <c r="N130" s="7">
        <v>2.6</v>
      </c>
      <c r="O130" s="8">
        <f t="shared" si="1"/>
        <v>13.520000000000001</v>
      </c>
    </row>
    <row r="131" spans="11:15" s="2" customFormat="1" ht="12.75">
      <c r="K131" s="6"/>
      <c r="N131" s="7">
        <v>2.7</v>
      </c>
      <c r="O131" s="8">
        <f t="shared" si="1"/>
        <v>14.580000000000002</v>
      </c>
    </row>
    <row r="132" spans="11:15" s="2" customFormat="1" ht="12.75">
      <c r="K132" s="6"/>
      <c r="N132" s="7">
        <v>2.8</v>
      </c>
      <c r="O132" s="8">
        <f t="shared" si="1"/>
        <v>15.679999999999998</v>
      </c>
    </row>
    <row r="133" spans="11:15" s="2" customFormat="1" ht="12.75">
      <c r="K133" s="6"/>
      <c r="N133" s="7">
        <v>2.9</v>
      </c>
      <c r="O133" s="8">
        <f aca="true" t="shared" si="2" ref="O133:O196">$F$5*(N133-$F$7)^2+$F$9</f>
        <v>16.82</v>
      </c>
    </row>
    <row r="134" spans="11:15" s="2" customFormat="1" ht="12.75">
      <c r="K134" s="6"/>
      <c r="N134" s="7">
        <v>3</v>
      </c>
      <c r="O134" s="8">
        <f t="shared" si="2"/>
        <v>18</v>
      </c>
    </row>
    <row r="135" spans="11:15" s="2" customFormat="1" ht="12.75">
      <c r="K135" s="6"/>
      <c r="N135" s="7">
        <v>3.1</v>
      </c>
      <c r="O135" s="8">
        <f t="shared" si="2"/>
        <v>19.220000000000002</v>
      </c>
    </row>
    <row r="136" spans="11:15" s="2" customFormat="1" ht="12.75">
      <c r="K136" s="6"/>
      <c r="N136" s="7">
        <v>3.2</v>
      </c>
      <c r="O136" s="8">
        <f t="shared" si="2"/>
        <v>20.480000000000004</v>
      </c>
    </row>
    <row r="137" spans="11:15" s="2" customFormat="1" ht="12.75">
      <c r="K137" s="6"/>
      <c r="N137" s="7">
        <v>3.3</v>
      </c>
      <c r="O137" s="8">
        <f t="shared" si="2"/>
        <v>21.779999999999998</v>
      </c>
    </row>
    <row r="138" spans="11:15" s="2" customFormat="1" ht="12.75">
      <c r="K138" s="6"/>
      <c r="N138" s="7">
        <v>3.4</v>
      </c>
      <c r="O138" s="8">
        <f t="shared" si="2"/>
        <v>23.119999999999997</v>
      </c>
    </row>
    <row r="139" spans="11:15" s="2" customFormat="1" ht="12.75">
      <c r="K139" s="6"/>
      <c r="N139" s="7">
        <v>3.5</v>
      </c>
      <c r="O139" s="8">
        <f t="shared" si="2"/>
        <v>24.5</v>
      </c>
    </row>
    <row r="140" spans="11:15" s="2" customFormat="1" ht="12.75">
      <c r="K140" s="6"/>
      <c r="N140" s="7">
        <v>3.6</v>
      </c>
      <c r="O140" s="8">
        <f t="shared" si="2"/>
        <v>25.92</v>
      </c>
    </row>
    <row r="141" spans="11:15" s="2" customFormat="1" ht="12.75">
      <c r="K141" s="6"/>
      <c r="N141" s="7">
        <v>3.7</v>
      </c>
      <c r="O141" s="8">
        <f t="shared" si="2"/>
        <v>27.380000000000003</v>
      </c>
    </row>
    <row r="142" spans="11:15" s="2" customFormat="1" ht="12.75">
      <c r="K142" s="6"/>
      <c r="N142" s="7">
        <v>3.8</v>
      </c>
      <c r="O142" s="8">
        <f t="shared" si="2"/>
        <v>28.88</v>
      </c>
    </row>
    <row r="143" spans="11:15" s="2" customFormat="1" ht="12.75">
      <c r="K143" s="6"/>
      <c r="N143" s="7">
        <v>3.9</v>
      </c>
      <c r="O143" s="8">
        <f t="shared" si="2"/>
        <v>30.419999999999998</v>
      </c>
    </row>
    <row r="144" spans="11:15" s="2" customFormat="1" ht="12.75">
      <c r="K144" s="6"/>
      <c r="N144" s="7">
        <v>4</v>
      </c>
      <c r="O144" s="8">
        <f t="shared" si="2"/>
        <v>32</v>
      </c>
    </row>
    <row r="145" spans="11:15" s="2" customFormat="1" ht="12.75">
      <c r="K145" s="6"/>
      <c r="N145" s="7">
        <v>4.0999999999999</v>
      </c>
      <c r="O145" s="8">
        <f t="shared" si="2"/>
        <v>33.61999999999836</v>
      </c>
    </row>
    <row r="146" spans="11:15" s="2" customFormat="1" ht="12.75">
      <c r="K146" s="6"/>
      <c r="N146" s="7">
        <v>4.1999999999999</v>
      </c>
      <c r="O146" s="8">
        <f t="shared" si="2"/>
        <v>35.27999999999832</v>
      </c>
    </row>
    <row r="147" spans="11:15" s="2" customFormat="1" ht="12.75">
      <c r="K147" s="6"/>
      <c r="N147" s="7">
        <v>4.2999999999999</v>
      </c>
      <c r="O147" s="8">
        <f t="shared" si="2"/>
        <v>36.979999999998284</v>
      </c>
    </row>
    <row r="148" spans="11:15" s="2" customFormat="1" ht="12.75">
      <c r="K148" s="6"/>
      <c r="N148" s="7">
        <v>4.3999999999999</v>
      </c>
      <c r="O148" s="8">
        <f t="shared" si="2"/>
        <v>38.71999999999824</v>
      </c>
    </row>
    <row r="149" spans="11:15" s="2" customFormat="1" ht="12.75">
      <c r="K149" s="6"/>
      <c r="N149" s="7">
        <v>4.4999999999999</v>
      </c>
      <c r="O149" s="8">
        <f t="shared" si="2"/>
        <v>40.499999999998195</v>
      </c>
    </row>
    <row r="150" spans="11:15" s="2" customFormat="1" ht="12.75">
      <c r="K150" s="6"/>
      <c r="N150" s="7">
        <v>4.5999999999999</v>
      </c>
      <c r="O150" s="8">
        <f t="shared" si="2"/>
        <v>42.31999999999816</v>
      </c>
    </row>
    <row r="151" spans="11:15" s="2" customFormat="1" ht="12.75">
      <c r="K151" s="6"/>
      <c r="N151" s="7">
        <v>4.6999999999999</v>
      </c>
      <c r="O151" s="8">
        <f t="shared" si="2"/>
        <v>44.17999999999812</v>
      </c>
    </row>
    <row r="152" spans="11:15" s="2" customFormat="1" ht="12.75">
      <c r="K152" s="6"/>
      <c r="N152" s="7">
        <v>4.7999999999999</v>
      </c>
      <c r="O152" s="8">
        <f t="shared" si="2"/>
        <v>46.07999999999809</v>
      </c>
    </row>
    <row r="153" spans="11:15" s="2" customFormat="1" ht="12.75">
      <c r="K153" s="6"/>
      <c r="N153" s="7">
        <v>4.8999999999999</v>
      </c>
      <c r="O153" s="8">
        <f t="shared" si="2"/>
        <v>48.01999999999804</v>
      </c>
    </row>
    <row r="154" spans="11:15" s="2" customFormat="1" ht="12.75">
      <c r="K154" s="6"/>
      <c r="N154" s="7">
        <v>4.9999999999999</v>
      </c>
      <c r="O154" s="8">
        <f t="shared" si="2"/>
        <v>49.999999999997996</v>
      </c>
    </row>
    <row r="155" spans="11:15" s="2" customFormat="1" ht="12.75">
      <c r="K155" s="6"/>
      <c r="N155" s="7">
        <v>5.0999999999999</v>
      </c>
      <c r="O155" s="8">
        <f t="shared" si="2"/>
        <v>52.019999999997964</v>
      </c>
    </row>
    <row r="156" spans="11:15" s="2" customFormat="1" ht="12.75">
      <c r="K156" s="6"/>
      <c r="N156" s="7">
        <v>5.1999999999999</v>
      </c>
      <c r="O156" s="8">
        <f t="shared" si="2"/>
        <v>54.079999999997916</v>
      </c>
    </row>
    <row r="157" spans="11:15" s="2" customFormat="1" ht="12.75">
      <c r="K157" s="6"/>
      <c r="N157" s="7">
        <v>5.2999999999999</v>
      </c>
      <c r="O157" s="8">
        <f t="shared" si="2"/>
        <v>56.17999999999789</v>
      </c>
    </row>
    <row r="158" spans="11:15" s="2" customFormat="1" ht="12.75">
      <c r="K158" s="6"/>
      <c r="N158" s="7">
        <v>5.3999999999999</v>
      </c>
      <c r="O158" s="8">
        <f t="shared" si="2"/>
        <v>58.31999999999784</v>
      </c>
    </row>
    <row r="159" spans="11:15" s="2" customFormat="1" ht="12.75">
      <c r="K159" s="6"/>
      <c r="N159" s="7">
        <v>5.4999999999999</v>
      </c>
      <c r="O159" s="8">
        <f t="shared" si="2"/>
        <v>60.49999999999779</v>
      </c>
    </row>
    <row r="160" spans="11:15" s="2" customFormat="1" ht="12.75">
      <c r="K160" s="6"/>
      <c r="N160" s="7">
        <v>5.5999999999999</v>
      </c>
      <c r="O160" s="8">
        <f t="shared" si="2"/>
        <v>62.71999999999776</v>
      </c>
    </row>
    <row r="161" spans="11:15" s="2" customFormat="1" ht="12.75">
      <c r="K161" s="6"/>
      <c r="N161" s="7">
        <v>5.6999999999999</v>
      </c>
      <c r="O161" s="8">
        <f t="shared" si="2"/>
        <v>64.97999999999772</v>
      </c>
    </row>
    <row r="162" spans="11:15" s="2" customFormat="1" ht="12.75">
      <c r="K162" s="6"/>
      <c r="N162" s="7">
        <v>5.7999999999999</v>
      </c>
      <c r="O162" s="8">
        <f t="shared" si="2"/>
        <v>67.27999999999768</v>
      </c>
    </row>
    <row r="163" spans="11:15" s="2" customFormat="1" ht="12.75">
      <c r="K163" s="6"/>
      <c r="N163" s="7">
        <v>5.8999999999999</v>
      </c>
      <c r="O163" s="8">
        <f t="shared" si="2"/>
        <v>69.61999999999765</v>
      </c>
    </row>
    <row r="164" spans="11:15" s="2" customFormat="1" ht="12.75">
      <c r="K164" s="6"/>
      <c r="N164" s="7">
        <v>5.9999999999999</v>
      </c>
      <c r="O164" s="8">
        <f t="shared" si="2"/>
        <v>71.99999999999758</v>
      </c>
    </row>
    <row r="165" spans="11:15" s="2" customFormat="1" ht="12.75">
      <c r="K165" s="6"/>
      <c r="N165" s="7">
        <v>6.0999999999999</v>
      </c>
      <c r="O165" s="8">
        <f t="shared" si="2"/>
        <v>74.41999999999756</v>
      </c>
    </row>
    <row r="166" spans="11:15" s="2" customFormat="1" ht="12.75">
      <c r="K166" s="6"/>
      <c r="N166" s="7">
        <v>6.1999999999999</v>
      </c>
      <c r="O166" s="8">
        <f t="shared" si="2"/>
        <v>76.87999999999751</v>
      </c>
    </row>
    <row r="167" spans="11:15" s="2" customFormat="1" ht="12.75">
      <c r="K167" s="6"/>
      <c r="N167" s="7">
        <v>6.2999999999999</v>
      </c>
      <c r="O167" s="8">
        <f t="shared" si="2"/>
        <v>79.3799999999975</v>
      </c>
    </row>
    <row r="168" spans="11:15" s="2" customFormat="1" ht="12.75">
      <c r="K168" s="6"/>
      <c r="N168" s="7">
        <v>6.3999999999999</v>
      </c>
      <c r="O168" s="8">
        <f t="shared" si="2"/>
        <v>81.91999999999744</v>
      </c>
    </row>
    <row r="169" spans="11:15" s="2" customFormat="1" ht="12.75">
      <c r="K169" s="6"/>
      <c r="N169" s="7">
        <v>6.4999999999999</v>
      </c>
      <c r="O169" s="8">
        <f t="shared" si="2"/>
        <v>84.49999999999739</v>
      </c>
    </row>
    <row r="170" spans="11:15" s="2" customFormat="1" ht="12.75">
      <c r="K170" s="6"/>
      <c r="N170" s="7">
        <v>6.5999999999999</v>
      </c>
      <c r="O170" s="8">
        <f t="shared" si="2"/>
        <v>87.11999999999736</v>
      </c>
    </row>
    <row r="171" spans="11:15" s="2" customFormat="1" ht="12.75">
      <c r="K171" s="6"/>
      <c r="N171" s="7">
        <v>6.6999999999999</v>
      </c>
      <c r="O171" s="8">
        <f t="shared" si="2"/>
        <v>89.77999999999732</v>
      </c>
    </row>
    <row r="172" spans="11:15" s="2" customFormat="1" ht="12.75">
      <c r="K172" s="6"/>
      <c r="N172" s="7">
        <v>6.7999999999999</v>
      </c>
      <c r="O172" s="8">
        <f t="shared" si="2"/>
        <v>92.47999999999729</v>
      </c>
    </row>
    <row r="173" spans="11:15" s="2" customFormat="1" ht="12.75">
      <c r="K173" s="6"/>
      <c r="N173" s="7">
        <v>6.8999999999999</v>
      </c>
      <c r="O173" s="8">
        <f t="shared" si="2"/>
        <v>95.21999999999724</v>
      </c>
    </row>
    <row r="174" spans="11:15" s="2" customFormat="1" ht="12.75">
      <c r="K174" s="6"/>
      <c r="N174" s="7">
        <v>6.9999999999999</v>
      </c>
      <c r="O174" s="8">
        <f t="shared" si="2"/>
        <v>97.99999999999719</v>
      </c>
    </row>
    <row r="175" spans="11:15" s="2" customFormat="1" ht="12.75">
      <c r="K175" s="6"/>
      <c r="N175" s="7">
        <v>7.0999999999999</v>
      </c>
      <c r="O175" s="8">
        <f t="shared" si="2"/>
        <v>100.81999999999717</v>
      </c>
    </row>
    <row r="176" spans="11:15" s="2" customFormat="1" ht="12.75">
      <c r="K176" s="6"/>
      <c r="N176" s="7">
        <v>7.1999999999999</v>
      </c>
      <c r="O176" s="8">
        <f t="shared" si="2"/>
        <v>103.67999999999711</v>
      </c>
    </row>
    <row r="177" spans="11:15" s="2" customFormat="1" ht="12.75">
      <c r="K177" s="6"/>
      <c r="N177" s="7">
        <v>7.2999999999999</v>
      </c>
      <c r="O177" s="8">
        <f t="shared" si="2"/>
        <v>106.57999999999709</v>
      </c>
    </row>
    <row r="178" spans="11:15" s="2" customFormat="1" ht="12.75">
      <c r="K178" s="6"/>
      <c r="N178" s="7">
        <v>7.3999999999999</v>
      </c>
      <c r="O178" s="8">
        <f t="shared" si="2"/>
        <v>109.51999999999704</v>
      </c>
    </row>
    <row r="179" spans="11:15" s="2" customFormat="1" ht="12.75">
      <c r="K179" s="6"/>
      <c r="N179" s="7">
        <v>7.4999999999999</v>
      </c>
      <c r="O179" s="8">
        <f t="shared" si="2"/>
        <v>112.49999999999699</v>
      </c>
    </row>
    <row r="180" spans="11:15" s="2" customFormat="1" ht="12.75">
      <c r="K180" s="6"/>
      <c r="N180" s="7">
        <v>7.5999999999999</v>
      </c>
      <c r="O180" s="8">
        <f t="shared" si="2"/>
        <v>115.51999999999697</v>
      </c>
    </row>
    <row r="181" spans="11:15" s="2" customFormat="1" ht="12.75">
      <c r="K181" s="6"/>
      <c r="N181" s="7">
        <v>7.6999999999999</v>
      </c>
      <c r="O181" s="8">
        <f t="shared" si="2"/>
        <v>118.57999999999691</v>
      </c>
    </row>
    <row r="182" spans="11:15" s="2" customFormat="1" ht="12.75">
      <c r="K182" s="6"/>
      <c r="N182" s="7">
        <v>7.7999999999999</v>
      </c>
      <c r="O182" s="8">
        <f t="shared" si="2"/>
        <v>121.6799999999969</v>
      </c>
    </row>
    <row r="183" spans="11:15" s="2" customFormat="1" ht="12.75">
      <c r="K183" s="6"/>
      <c r="N183" s="7">
        <v>7.8999999999999</v>
      </c>
      <c r="O183" s="8">
        <f t="shared" si="2"/>
        <v>124.81999999999684</v>
      </c>
    </row>
    <row r="184" spans="11:15" s="2" customFormat="1" ht="12.75">
      <c r="K184" s="6"/>
      <c r="N184" s="7">
        <v>7.9999999999999</v>
      </c>
      <c r="O184" s="8">
        <f t="shared" si="2"/>
        <v>127.99999999999679</v>
      </c>
    </row>
    <row r="185" spans="11:15" s="2" customFormat="1" ht="12.75">
      <c r="K185" s="6"/>
      <c r="N185" s="7">
        <v>8.0999999999999</v>
      </c>
      <c r="O185" s="8">
        <f t="shared" si="2"/>
        <v>131.21999999999676</v>
      </c>
    </row>
    <row r="186" spans="11:15" s="2" customFormat="1" ht="12.75">
      <c r="K186" s="6"/>
      <c r="N186" s="7">
        <v>8.1999999999999</v>
      </c>
      <c r="O186" s="8">
        <f t="shared" si="2"/>
        <v>134.47999999999672</v>
      </c>
    </row>
    <row r="187" spans="11:15" s="2" customFormat="1" ht="12.75">
      <c r="K187" s="6"/>
      <c r="N187" s="7">
        <v>8.2999999999999</v>
      </c>
      <c r="O187" s="8">
        <f t="shared" si="2"/>
        <v>137.77999999999668</v>
      </c>
    </row>
    <row r="188" spans="11:15" s="2" customFormat="1" ht="12.75">
      <c r="K188" s="6"/>
      <c r="N188" s="7">
        <v>8.3999999999999</v>
      </c>
      <c r="O188" s="8">
        <f t="shared" si="2"/>
        <v>141.11999999999668</v>
      </c>
    </row>
    <row r="189" spans="11:15" s="2" customFormat="1" ht="12.75">
      <c r="K189" s="6"/>
      <c r="N189" s="7">
        <v>8.4999999999999</v>
      </c>
      <c r="O189" s="8">
        <f t="shared" si="2"/>
        <v>144.49999999999662</v>
      </c>
    </row>
    <row r="190" spans="11:15" s="2" customFormat="1" ht="12.75">
      <c r="K190" s="6"/>
      <c r="N190" s="7">
        <v>8.5999999999999</v>
      </c>
      <c r="O190" s="8">
        <f t="shared" si="2"/>
        <v>147.91999999999658</v>
      </c>
    </row>
    <row r="191" spans="11:15" s="2" customFormat="1" ht="12.75">
      <c r="K191" s="6"/>
      <c r="N191" s="7">
        <v>8.6999999999999</v>
      </c>
      <c r="O191" s="8">
        <f t="shared" si="2"/>
        <v>151.3799999999965</v>
      </c>
    </row>
    <row r="192" spans="11:15" s="2" customFormat="1" ht="12.75">
      <c r="K192" s="6"/>
      <c r="N192" s="7">
        <v>8.7999999999999</v>
      </c>
      <c r="O192" s="8">
        <f t="shared" si="2"/>
        <v>154.87999999999647</v>
      </c>
    </row>
    <row r="193" spans="11:15" s="2" customFormat="1" ht="12.75">
      <c r="K193" s="6"/>
      <c r="N193" s="7">
        <v>8.8999999999999</v>
      </c>
      <c r="O193" s="8">
        <f t="shared" si="2"/>
        <v>158.41999999999646</v>
      </c>
    </row>
    <row r="194" spans="11:15" s="2" customFormat="1" ht="12.75">
      <c r="K194" s="6"/>
      <c r="N194" s="7">
        <v>8.9999999999999</v>
      </c>
      <c r="O194" s="8">
        <f t="shared" si="2"/>
        <v>161.99999999999642</v>
      </c>
    </row>
    <row r="195" spans="11:15" s="2" customFormat="1" ht="12.75">
      <c r="K195" s="6"/>
      <c r="N195" s="7">
        <v>9.0999999999999</v>
      </c>
      <c r="O195" s="8">
        <f t="shared" si="2"/>
        <v>165.61999999999637</v>
      </c>
    </row>
    <row r="196" spans="11:15" s="2" customFormat="1" ht="12.75">
      <c r="K196" s="6"/>
      <c r="N196" s="7">
        <v>9.1999999999999</v>
      </c>
      <c r="O196" s="8">
        <f t="shared" si="2"/>
        <v>169.2799999999963</v>
      </c>
    </row>
    <row r="197" spans="11:15" s="2" customFormat="1" ht="12.75">
      <c r="K197" s="6"/>
      <c r="N197" s="7">
        <v>9.2999999999999</v>
      </c>
      <c r="O197" s="8">
        <f aca="true" t="shared" si="3" ref="O197:O204">$F$5*(N197-$F$7)^2+$F$9</f>
        <v>172.97999999999627</v>
      </c>
    </row>
    <row r="198" spans="11:15" s="2" customFormat="1" ht="12.75">
      <c r="K198" s="6"/>
      <c r="N198" s="7">
        <v>9.3999999999999</v>
      </c>
      <c r="O198" s="8">
        <f t="shared" si="3"/>
        <v>176.71999999999628</v>
      </c>
    </row>
    <row r="199" spans="11:15" s="2" customFormat="1" ht="12.75">
      <c r="K199" s="6"/>
      <c r="N199" s="7">
        <v>9.4999999999999</v>
      </c>
      <c r="O199" s="8">
        <f t="shared" si="3"/>
        <v>180.49999999999622</v>
      </c>
    </row>
    <row r="200" spans="11:15" s="2" customFormat="1" ht="12.75">
      <c r="K200" s="6"/>
      <c r="N200" s="7">
        <v>9.5999999999999</v>
      </c>
      <c r="O200" s="8">
        <f t="shared" si="3"/>
        <v>184.31999999999616</v>
      </c>
    </row>
    <row r="201" spans="11:15" s="2" customFormat="1" ht="12.75">
      <c r="K201" s="6"/>
      <c r="N201" s="7">
        <v>9.6999999999999</v>
      </c>
      <c r="O201" s="8">
        <f t="shared" si="3"/>
        <v>188.1799999999961</v>
      </c>
    </row>
    <row r="202" spans="11:15" s="2" customFormat="1" ht="12.75">
      <c r="K202" s="6"/>
      <c r="N202" s="7">
        <v>9.7999999999999</v>
      </c>
      <c r="O202" s="8">
        <f t="shared" si="3"/>
        <v>192.07999999999606</v>
      </c>
    </row>
    <row r="203" spans="11:15" s="2" customFormat="1" ht="12.75">
      <c r="K203" s="6"/>
      <c r="N203" s="7">
        <v>9.8999999999999</v>
      </c>
      <c r="O203" s="8">
        <f t="shared" si="3"/>
        <v>196.0199999999961</v>
      </c>
    </row>
    <row r="204" spans="11:15" s="2" customFormat="1" ht="12.75">
      <c r="K204" s="6"/>
      <c r="N204" s="7">
        <v>9.9999999999999</v>
      </c>
      <c r="O204" s="8">
        <f t="shared" si="3"/>
        <v>199.99999999999602</v>
      </c>
    </row>
  </sheetData>
  <mergeCells count="4">
    <mergeCell ref="A1:L1"/>
    <mergeCell ref="A2:L2"/>
    <mergeCell ref="A5:B5"/>
    <mergeCell ref="A7:B7"/>
  </mergeCells>
  <printOptions/>
  <pageMargins left="0.75" right="0.75" top="1" bottom="1" header="0.5" footer="0.5"/>
  <pageSetup horizontalDpi="600" verticalDpi="600" orientation="portrait" paperSize="9" r:id="rId4"/>
  <drawing r:id="rId3"/>
  <legacyDrawing r:id="rId2"/>
  <oleObjects>
    <oleObject progId="Equation.3" shapeId="2584905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P204"/>
  <sheetViews>
    <sheetView workbookViewId="0" topLeftCell="A1">
      <selection activeCell="G13" sqref="G13"/>
    </sheetView>
  </sheetViews>
  <sheetFormatPr defaultColWidth="9.140625" defaultRowHeight="12.75"/>
  <cols>
    <col min="3" max="3" width="3.00390625" style="0" customWidth="1"/>
    <col min="6" max="6" width="5.57421875" style="0" customWidth="1"/>
    <col min="7" max="7" width="11.8515625" style="0" customWidth="1"/>
    <col min="9" max="9" width="4.421875" style="0" customWidth="1"/>
    <col min="10" max="10" width="4.57421875" style="0" customWidth="1"/>
    <col min="11" max="11" width="4.421875" style="1" customWidth="1"/>
    <col min="12" max="12" width="6.57421875" style="0" customWidth="1"/>
    <col min="13" max="13" width="4.140625" style="0" customWidth="1"/>
    <col min="14" max="14" width="4.57421875" style="0" customWidth="1"/>
  </cols>
  <sheetData>
    <row r="1" spans="1:12" s="9" customFormat="1" ht="23.25">
      <c r="A1" s="15" t="s">
        <v>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6" s="11" customFormat="1" ht="21" customHeight="1">
      <c r="A2" s="16" t="s">
        <v>2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O2" s="12"/>
      <c r="P2" s="12"/>
    </row>
    <row r="3" spans="1:16" s="11" customFormat="1" ht="9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O3" s="12"/>
      <c r="P3" s="12"/>
    </row>
    <row r="4" spans="11:16" s="2" customFormat="1" ht="12.75">
      <c r="K4" s="6"/>
      <c r="O4" s="7">
        <v>-10</v>
      </c>
      <c r="P4" s="8">
        <f>$F$5*(O4-$F$7)*(O4-$F$9)</f>
        <v>200</v>
      </c>
    </row>
    <row r="5" spans="1:16" s="2" customFormat="1" ht="13.5" thickBot="1">
      <c r="A5" s="17" t="s">
        <v>4</v>
      </c>
      <c r="B5" s="18"/>
      <c r="C5" s="13"/>
      <c r="D5" s="2">
        <v>70</v>
      </c>
      <c r="F5" s="19">
        <f>D5/10-5</f>
        <v>2</v>
      </c>
      <c r="G5" s="3"/>
      <c r="H5" s="4" t="s">
        <v>0</v>
      </c>
      <c r="I5" s="3"/>
      <c r="J5" s="3"/>
      <c r="K5" s="5"/>
      <c r="L5" s="3"/>
      <c r="O5" s="7">
        <v>-9.9</v>
      </c>
      <c r="P5" s="8">
        <f aca="true" t="shared" si="0" ref="P5:P68">$F$5*(O5-$F$7)*(O5-$F$9)</f>
        <v>196.02</v>
      </c>
    </row>
    <row r="6" spans="6:16" s="2" customFormat="1" ht="13.5" thickBot="1">
      <c r="F6" s="19"/>
      <c r="G6" s="3"/>
      <c r="H6" s="22" t="s">
        <v>23</v>
      </c>
      <c r="I6" s="23">
        <f>F5</f>
        <v>2</v>
      </c>
      <c r="J6" s="24" t="s">
        <v>24</v>
      </c>
      <c r="K6" s="23">
        <f>F7</f>
        <v>0</v>
      </c>
      <c r="L6" s="25" t="s">
        <v>25</v>
      </c>
      <c r="M6" s="23">
        <f>F9</f>
        <v>0</v>
      </c>
      <c r="N6" s="28" t="s">
        <v>7</v>
      </c>
      <c r="O6" s="7">
        <v>-9.8</v>
      </c>
      <c r="P6" s="8">
        <f t="shared" si="0"/>
        <v>192.08000000000004</v>
      </c>
    </row>
    <row r="7" spans="1:16" s="2" customFormat="1" ht="12.75">
      <c r="A7" s="17" t="s">
        <v>3</v>
      </c>
      <c r="B7" s="18"/>
      <c r="D7" s="2">
        <v>50</v>
      </c>
      <c r="F7" s="19">
        <f>D7/10-5</f>
        <v>0</v>
      </c>
      <c r="G7" s="3"/>
      <c r="H7" s="3"/>
      <c r="I7" s="3"/>
      <c r="J7" s="3"/>
      <c r="K7" s="5"/>
      <c r="L7" s="3"/>
      <c r="O7" s="7">
        <v>-9.7</v>
      </c>
      <c r="P7" s="8">
        <f t="shared" si="0"/>
        <v>188.17999999999998</v>
      </c>
    </row>
    <row r="8" spans="6:16" s="2" customFormat="1" ht="12.75">
      <c r="F8" s="27"/>
      <c r="K8" s="6"/>
      <c r="O8" s="7">
        <v>-9.6</v>
      </c>
      <c r="P8" s="8">
        <f t="shared" si="0"/>
        <v>184.32</v>
      </c>
    </row>
    <row r="9" spans="2:16" s="2" customFormat="1" ht="12.75">
      <c r="B9" s="14" t="s">
        <v>5</v>
      </c>
      <c r="D9" s="2">
        <v>50</v>
      </c>
      <c r="F9" s="29">
        <f>D9/10-5</f>
        <v>0</v>
      </c>
      <c r="K9" s="6"/>
      <c r="O9" s="7">
        <v>-9.5</v>
      </c>
      <c r="P9" s="8">
        <f t="shared" si="0"/>
        <v>180.5</v>
      </c>
    </row>
    <row r="10" spans="11:16" s="2" customFormat="1" ht="12.75">
      <c r="K10" s="6"/>
      <c r="O10" s="7">
        <v>-9.4</v>
      </c>
      <c r="P10" s="8">
        <f t="shared" si="0"/>
        <v>176.72000000000003</v>
      </c>
    </row>
    <row r="11" spans="11:16" s="2" customFormat="1" ht="12.75">
      <c r="K11" s="6"/>
      <c r="O11" s="7">
        <v>-9.3</v>
      </c>
      <c r="P11" s="8">
        <f t="shared" si="0"/>
        <v>172.98000000000002</v>
      </c>
    </row>
    <row r="12" spans="1:16" s="2" customFormat="1" ht="12.75">
      <c r="A12" s="2" t="s">
        <v>10</v>
      </c>
      <c r="K12" s="6"/>
      <c r="O12" s="7">
        <v>-9.2</v>
      </c>
      <c r="P12" s="8">
        <f t="shared" si="0"/>
        <v>169.27999999999997</v>
      </c>
    </row>
    <row r="13" spans="1:16" s="2" customFormat="1" ht="12.75">
      <c r="A13" s="2" t="s">
        <v>11</v>
      </c>
      <c r="K13" s="6"/>
      <c r="O13" s="7">
        <v>-9.1</v>
      </c>
      <c r="P13" s="8">
        <f t="shared" si="0"/>
        <v>165.61999999999998</v>
      </c>
    </row>
    <row r="14" spans="1:16" s="2" customFormat="1" ht="12.75">
      <c r="A14" s="2" t="s">
        <v>12</v>
      </c>
      <c r="K14" s="6"/>
      <c r="O14" s="7">
        <v>-9</v>
      </c>
      <c r="P14" s="8">
        <f t="shared" si="0"/>
        <v>162</v>
      </c>
    </row>
    <row r="15" spans="11:16" s="2" customFormat="1" ht="12.75">
      <c r="K15" s="6"/>
      <c r="O15" s="7">
        <v>-8.9</v>
      </c>
      <c r="P15" s="8">
        <f t="shared" si="0"/>
        <v>158.42000000000002</v>
      </c>
    </row>
    <row r="16" spans="1:16" s="2" customFormat="1" ht="12.75">
      <c r="A16" s="2" t="s">
        <v>13</v>
      </c>
      <c r="K16" s="6"/>
      <c r="O16" s="7">
        <v>-8.8</v>
      </c>
      <c r="P16" s="8">
        <f t="shared" si="0"/>
        <v>154.88000000000002</v>
      </c>
    </row>
    <row r="17" spans="1:16" s="2" customFormat="1" ht="12.75">
      <c r="A17" s="2" t="s">
        <v>14</v>
      </c>
      <c r="K17" s="6"/>
      <c r="O17" s="7">
        <v>-8.7</v>
      </c>
      <c r="P17" s="8">
        <f t="shared" si="0"/>
        <v>151.37999999999997</v>
      </c>
    </row>
    <row r="18" spans="1:16" s="2" customFormat="1" ht="12.75">
      <c r="A18" s="2" t="s">
        <v>15</v>
      </c>
      <c r="K18" s="6"/>
      <c r="O18" s="7">
        <v>-8.6</v>
      </c>
      <c r="P18" s="8">
        <f t="shared" si="0"/>
        <v>147.92</v>
      </c>
    </row>
    <row r="19" spans="1:16" s="2" customFormat="1" ht="12.75">
      <c r="A19" s="2" t="s">
        <v>20</v>
      </c>
      <c r="K19" s="6"/>
      <c r="O19" s="7">
        <v>-8.50000000000001</v>
      </c>
      <c r="P19" s="8">
        <f t="shared" si="0"/>
        <v>144.50000000000037</v>
      </c>
    </row>
    <row r="20" spans="1:16" s="2" customFormat="1" ht="12.75">
      <c r="A20" s="2" t="s">
        <v>21</v>
      </c>
      <c r="K20" s="6"/>
      <c r="O20" s="7">
        <v>-8.40000000000001</v>
      </c>
      <c r="P20" s="8">
        <f t="shared" si="0"/>
        <v>141.12000000000032</v>
      </c>
    </row>
    <row r="21" spans="11:16" s="2" customFormat="1" ht="12.75">
      <c r="K21" s="6"/>
      <c r="O21" s="7">
        <v>-8.30000000000001</v>
      </c>
      <c r="P21" s="8">
        <f t="shared" si="0"/>
        <v>137.7800000000003</v>
      </c>
    </row>
    <row r="22" spans="11:16" s="2" customFormat="1" ht="12.75">
      <c r="K22" s="6"/>
      <c r="O22" s="7">
        <v>-8.20000000000001</v>
      </c>
      <c r="P22" s="8">
        <f t="shared" si="0"/>
        <v>134.48000000000033</v>
      </c>
    </row>
    <row r="23" spans="11:16" s="2" customFormat="1" ht="12.75">
      <c r="K23" s="6"/>
      <c r="O23" s="7">
        <v>-8.10000000000001</v>
      </c>
      <c r="P23" s="8">
        <f t="shared" si="0"/>
        <v>131.22000000000034</v>
      </c>
    </row>
    <row r="24" spans="11:16" s="2" customFormat="1" ht="12.75">
      <c r="K24" s="6"/>
      <c r="O24" s="7">
        <v>-8.00000000000001</v>
      </c>
      <c r="P24" s="8">
        <f t="shared" si="0"/>
        <v>128.00000000000034</v>
      </c>
    </row>
    <row r="25" spans="11:16" s="2" customFormat="1" ht="12.75">
      <c r="K25" s="6"/>
      <c r="O25" s="7">
        <v>-7.90000000000001</v>
      </c>
      <c r="P25" s="8">
        <f t="shared" si="0"/>
        <v>124.82000000000032</v>
      </c>
    </row>
    <row r="26" spans="11:16" s="2" customFormat="1" ht="12.75">
      <c r="K26" s="6"/>
      <c r="O26" s="7">
        <v>-7.80000000000001</v>
      </c>
      <c r="P26" s="8">
        <f t="shared" si="0"/>
        <v>121.6800000000003</v>
      </c>
    </row>
    <row r="27" spans="11:16" s="2" customFormat="1" ht="12.75">
      <c r="K27" s="6"/>
      <c r="O27" s="7">
        <v>-7.70000000000001</v>
      </c>
      <c r="P27" s="8">
        <f t="shared" si="0"/>
        <v>118.58000000000031</v>
      </c>
    </row>
    <row r="28" spans="11:16" s="2" customFormat="1" ht="12.75">
      <c r="K28" s="6"/>
      <c r="O28" s="7">
        <v>-7.60000000000001</v>
      </c>
      <c r="P28" s="8">
        <f t="shared" si="0"/>
        <v>115.52000000000031</v>
      </c>
    </row>
    <row r="29" spans="11:16" s="2" customFormat="1" ht="12.75">
      <c r="K29" s="6"/>
      <c r="O29" s="7">
        <v>-7.50000000000001</v>
      </c>
      <c r="P29" s="8">
        <f t="shared" si="0"/>
        <v>112.5000000000003</v>
      </c>
    </row>
    <row r="30" spans="11:16" s="2" customFormat="1" ht="12.75">
      <c r="K30" s="6"/>
      <c r="O30" s="7">
        <v>-7.40000000000001</v>
      </c>
      <c r="P30" s="8">
        <f t="shared" si="0"/>
        <v>109.5200000000003</v>
      </c>
    </row>
    <row r="31" spans="11:16" s="2" customFormat="1" ht="12.75">
      <c r="K31" s="6"/>
      <c r="O31" s="7">
        <v>-7.30000000000001</v>
      </c>
      <c r="P31" s="8">
        <f t="shared" si="0"/>
        <v>106.58000000000028</v>
      </c>
    </row>
    <row r="32" spans="11:16" s="2" customFormat="1" ht="12.75">
      <c r="K32" s="6"/>
      <c r="O32" s="7">
        <v>-7.20000000000001</v>
      </c>
      <c r="P32" s="8">
        <f t="shared" si="0"/>
        <v>103.68000000000029</v>
      </c>
    </row>
    <row r="33" spans="11:16" s="2" customFormat="1" ht="12.75">
      <c r="K33" s="6"/>
      <c r="O33" s="7">
        <v>-7.10000000000001</v>
      </c>
      <c r="P33" s="8">
        <f t="shared" si="0"/>
        <v>100.82000000000029</v>
      </c>
    </row>
    <row r="34" spans="11:16" s="2" customFormat="1" ht="12.75">
      <c r="K34" s="6"/>
      <c r="O34" s="7">
        <v>-7.00000000000001</v>
      </c>
      <c r="P34" s="8">
        <f t="shared" si="0"/>
        <v>98.00000000000027</v>
      </c>
    </row>
    <row r="35" spans="11:16" s="2" customFormat="1" ht="12.75">
      <c r="K35" s="6"/>
      <c r="O35" s="7">
        <v>-6.90000000000001</v>
      </c>
      <c r="P35" s="8">
        <f t="shared" si="0"/>
        <v>95.22000000000028</v>
      </c>
    </row>
    <row r="36" spans="11:16" s="2" customFormat="1" ht="12.75">
      <c r="K36" s="6"/>
      <c r="O36" s="7">
        <v>-6.80000000000001</v>
      </c>
      <c r="P36" s="8">
        <f t="shared" si="0"/>
        <v>92.48000000000026</v>
      </c>
    </row>
    <row r="37" spans="11:16" s="2" customFormat="1" ht="12.75">
      <c r="K37" s="6"/>
      <c r="O37" s="7">
        <v>-6.70000000000001</v>
      </c>
      <c r="P37" s="8">
        <f t="shared" si="0"/>
        <v>89.78000000000027</v>
      </c>
    </row>
    <row r="38" spans="11:16" s="2" customFormat="1" ht="12.75">
      <c r="K38" s="6"/>
      <c r="O38" s="7">
        <v>-6.60000000000001</v>
      </c>
      <c r="P38" s="8">
        <f t="shared" si="0"/>
        <v>87.12000000000027</v>
      </c>
    </row>
    <row r="39" spans="11:16" s="2" customFormat="1" ht="12.75">
      <c r="K39" s="6"/>
      <c r="O39" s="7">
        <v>-6.50000000000001</v>
      </c>
      <c r="P39" s="8">
        <f t="shared" si="0"/>
        <v>84.50000000000026</v>
      </c>
    </row>
    <row r="40" spans="11:16" s="2" customFormat="1" ht="12.75">
      <c r="K40" s="6"/>
      <c r="O40" s="7">
        <v>-6.40000000000001</v>
      </c>
      <c r="P40" s="8">
        <f t="shared" si="0"/>
        <v>81.92000000000026</v>
      </c>
    </row>
    <row r="41" spans="11:16" s="2" customFormat="1" ht="12.75">
      <c r="K41" s="6"/>
      <c r="O41" s="7">
        <v>-6.30000000000001</v>
      </c>
      <c r="P41" s="8">
        <f t="shared" si="0"/>
        <v>79.38000000000024</v>
      </c>
    </row>
    <row r="42" spans="11:16" s="2" customFormat="1" ht="12.75">
      <c r="K42" s="6"/>
      <c r="O42" s="7">
        <v>-6.20000000000001</v>
      </c>
      <c r="P42" s="8">
        <f t="shared" si="0"/>
        <v>76.88000000000025</v>
      </c>
    </row>
    <row r="43" spans="11:16" s="2" customFormat="1" ht="12.75">
      <c r="K43" s="6"/>
      <c r="O43" s="7">
        <v>-6.10000000000001</v>
      </c>
      <c r="P43" s="8">
        <f t="shared" si="0"/>
        <v>74.42000000000026</v>
      </c>
    </row>
    <row r="44" spans="11:16" s="2" customFormat="1" ht="12.75">
      <c r="K44" s="6"/>
      <c r="O44" s="7">
        <v>-6.00000000000001</v>
      </c>
      <c r="P44" s="8">
        <f t="shared" si="0"/>
        <v>72.00000000000023</v>
      </c>
    </row>
    <row r="45" spans="11:16" s="2" customFormat="1" ht="12.75">
      <c r="K45" s="6"/>
      <c r="O45" s="7">
        <v>-5.90000000000001</v>
      </c>
      <c r="P45" s="8">
        <f t="shared" si="0"/>
        <v>69.62000000000023</v>
      </c>
    </row>
    <row r="46" spans="11:16" s="2" customFormat="1" ht="12.75">
      <c r="K46" s="6"/>
      <c r="O46" s="7">
        <v>-5.80000000000001</v>
      </c>
      <c r="P46" s="8">
        <f t="shared" si="0"/>
        <v>67.28000000000023</v>
      </c>
    </row>
    <row r="47" spans="11:16" s="2" customFormat="1" ht="12.75">
      <c r="K47" s="6"/>
      <c r="O47" s="7">
        <v>-5.70000000000002</v>
      </c>
      <c r="P47" s="8">
        <f t="shared" si="0"/>
        <v>64.98000000000044</v>
      </c>
    </row>
    <row r="48" spans="11:16" s="2" customFormat="1" ht="12.75">
      <c r="K48" s="6"/>
      <c r="O48" s="7">
        <v>-5.60000000000002</v>
      </c>
      <c r="P48" s="8">
        <f t="shared" si="0"/>
        <v>62.72000000000045</v>
      </c>
    </row>
    <row r="49" spans="11:16" s="2" customFormat="1" ht="12.75">
      <c r="K49" s="6"/>
      <c r="O49" s="7">
        <v>-5.50000000000002</v>
      </c>
      <c r="P49" s="8">
        <f t="shared" si="0"/>
        <v>60.50000000000045</v>
      </c>
    </row>
    <row r="50" spans="11:16" s="2" customFormat="1" ht="12.75">
      <c r="K50" s="6"/>
      <c r="O50" s="7">
        <v>-5.40000000000002</v>
      </c>
      <c r="P50" s="8">
        <f t="shared" si="0"/>
        <v>58.32000000000043</v>
      </c>
    </row>
    <row r="51" spans="11:16" s="2" customFormat="1" ht="12.75">
      <c r="K51" s="6"/>
      <c r="O51" s="7">
        <v>-5.30000000000002</v>
      </c>
      <c r="P51" s="8">
        <f t="shared" si="0"/>
        <v>56.180000000000426</v>
      </c>
    </row>
    <row r="52" spans="11:16" s="2" customFormat="1" ht="12.75">
      <c r="K52" s="6"/>
      <c r="O52" s="7">
        <v>-5.20000000000002</v>
      </c>
      <c r="P52" s="8">
        <f t="shared" si="0"/>
        <v>54.08000000000041</v>
      </c>
    </row>
    <row r="53" spans="11:16" s="2" customFormat="1" ht="12.75">
      <c r="K53" s="6"/>
      <c r="O53" s="7">
        <v>-5.10000000000002</v>
      </c>
      <c r="P53" s="8">
        <f t="shared" si="0"/>
        <v>52.02000000000041</v>
      </c>
    </row>
    <row r="54" spans="11:16" s="2" customFormat="1" ht="12.75">
      <c r="K54" s="6"/>
      <c r="O54" s="7">
        <v>-5.00000000000002</v>
      </c>
      <c r="P54" s="8">
        <f t="shared" si="0"/>
        <v>50.00000000000041</v>
      </c>
    </row>
    <row r="55" spans="11:16" s="2" customFormat="1" ht="12.75">
      <c r="K55" s="6"/>
      <c r="O55" s="7">
        <v>-4.90000000000002</v>
      </c>
      <c r="P55" s="8">
        <f t="shared" si="0"/>
        <v>48.02000000000039</v>
      </c>
    </row>
    <row r="56" spans="11:16" s="2" customFormat="1" ht="12.75">
      <c r="K56" s="6"/>
      <c r="O56" s="7">
        <v>-4.80000000000002</v>
      </c>
      <c r="P56" s="8">
        <f t="shared" si="0"/>
        <v>46.08000000000039</v>
      </c>
    </row>
    <row r="57" spans="11:16" s="2" customFormat="1" ht="12.75">
      <c r="K57" s="6"/>
      <c r="O57" s="7">
        <v>-4.70000000000002</v>
      </c>
      <c r="P57" s="8">
        <f t="shared" si="0"/>
        <v>44.18000000000037</v>
      </c>
    </row>
    <row r="58" spans="11:16" s="2" customFormat="1" ht="12.75">
      <c r="K58" s="6"/>
      <c r="O58" s="7">
        <v>-4.60000000000002</v>
      </c>
      <c r="P58" s="8">
        <f t="shared" si="0"/>
        <v>42.32000000000037</v>
      </c>
    </row>
    <row r="59" spans="11:16" s="2" customFormat="1" ht="12.75">
      <c r="K59" s="6"/>
      <c r="O59" s="7">
        <v>-4.50000000000002</v>
      </c>
      <c r="P59" s="8">
        <f t="shared" si="0"/>
        <v>40.50000000000037</v>
      </c>
    </row>
    <row r="60" spans="11:16" s="2" customFormat="1" ht="12.75">
      <c r="K60" s="6"/>
      <c r="O60" s="7">
        <v>-4.40000000000002</v>
      </c>
      <c r="P60" s="8">
        <f t="shared" si="0"/>
        <v>38.72000000000035</v>
      </c>
    </row>
    <row r="61" spans="11:16" s="2" customFormat="1" ht="12.75">
      <c r="K61" s="6"/>
      <c r="O61" s="7">
        <v>-4.30000000000002</v>
      </c>
      <c r="P61" s="8">
        <f t="shared" si="0"/>
        <v>36.980000000000345</v>
      </c>
    </row>
    <row r="62" spans="11:16" s="2" customFormat="1" ht="12.75">
      <c r="K62" s="6"/>
      <c r="O62" s="7">
        <v>-4.20000000000002</v>
      </c>
      <c r="P62" s="8">
        <f t="shared" si="0"/>
        <v>35.28000000000033</v>
      </c>
    </row>
    <row r="63" spans="11:16" s="2" customFormat="1" ht="12.75">
      <c r="K63" s="6"/>
      <c r="O63" s="7">
        <v>-4.10000000000002</v>
      </c>
      <c r="P63" s="8">
        <f t="shared" si="0"/>
        <v>33.62000000000033</v>
      </c>
    </row>
    <row r="64" spans="11:16" s="2" customFormat="1" ht="12.75">
      <c r="K64" s="6"/>
      <c r="O64" s="7">
        <v>-4.00000000000002</v>
      </c>
      <c r="P64" s="8">
        <f t="shared" si="0"/>
        <v>32.00000000000033</v>
      </c>
    </row>
    <row r="65" spans="11:16" s="2" customFormat="1" ht="12.75">
      <c r="K65" s="6"/>
      <c r="O65" s="7">
        <v>-3.90000000000002</v>
      </c>
      <c r="P65" s="8">
        <f t="shared" si="0"/>
        <v>30.42000000000031</v>
      </c>
    </row>
    <row r="66" spans="11:16" s="2" customFormat="1" ht="12.75">
      <c r="K66" s="6"/>
      <c r="O66" s="7">
        <v>-3.80000000000002</v>
      </c>
      <c r="P66" s="8">
        <f t="shared" si="0"/>
        <v>28.8800000000003</v>
      </c>
    </row>
    <row r="67" spans="11:16" s="2" customFormat="1" ht="12.75">
      <c r="K67" s="6"/>
      <c r="O67" s="7">
        <v>-3.70000000000002</v>
      </c>
      <c r="P67" s="8">
        <f t="shared" si="0"/>
        <v>27.380000000000297</v>
      </c>
    </row>
    <row r="68" spans="11:16" s="2" customFormat="1" ht="12.75">
      <c r="K68" s="6"/>
      <c r="O68" s="7">
        <v>-3.60000000000002</v>
      </c>
      <c r="P68" s="8">
        <f t="shared" si="0"/>
        <v>25.92000000000029</v>
      </c>
    </row>
    <row r="69" spans="11:16" s="2" customFormat="1" ht="12.75">
      <c r="K69" s="6"/>
      <c r="O69" s="7">
        <v>-3.50000000000002</v>
      </c>
      <c r="P69" s="8">
        <f aca="true" t="shared" si="1" ref="P69:P132">$F$5*(O69-$F$7)*(O69-$F$9)</f>
        <v>24.50000000000028</v>
      </c>
    </row>
    <row r="70" spans="11:16" s="2" customFormat="1" ht="12.75">
      <c r="K70" s="6"/>
      <c r="O70" s="7">
        <v>-3.40000000000002</v>
      </c>
      <c r="P70" s="8">
        <f t="shared" si="1"/>
        <v>23.12000000000027</v>
      </c>
    </row>
    <row r="71" spans="11:16" s="2" customFormat="1" ht="12.75">
      <c r="K71" s="6"/>
      <c r="O71" s="7">
        <v>-3.30000000000002</v>
      </c>
      <c r="P71" s="8">
        <f t="shared" si="1"/>
        <v>21.78000000000026</v>
      </c>
    </row>
    <row r="72" spans="11:16" s="2" customFormat="1" ht="12.75">
      <c r="K72" s="6"/>
      <c r="O72" s="7">
        <v>-3.20000000000002</v>
      </c>
      <c r="P72" s="8">
        <f t="shared" si="1"/>
        <v>20.48000000000026</v>
      </c>
    </row>
    <row r="73" spans="11:16" s="2" customFormat="1" ht="12.75">
      <c r="K73" s="6"/>
      <c r="O73" s="7">
        <v>-3.10000000000002</v>
      </c>
      <c r="P73" s="8">
        <f t="shared" si="1"/>
        <v>19.220000000000248</v>
      </c>
    </row>
    <row r="74" spans="11:16" s="2" customFormat="1" ht="12.75">
      <c r="K74" s="6"/>
      <c r="O74" s="7">
        <v>-3.00000000000002</v>
      </c>
      <c r="P74" s="8">
        <f t="shared" si="1"/>
        <v>18.00000000000024</v>
      </c>
    </row>
    <row r="75" spans="11:16" s="2" customFormat="1" ht="12.75">
      <c r="K75" s="6"/>
      <c r="O75" s="7">
        <v>-2.90000000000003</v>
      </c>
      <c r="P75" s="8">
        <f t="shared" si="1"/>
        <v>16.82000000000035</v>
      </c>
    </row>
    <row r="76" spans="11:16" s="2" customFormat="1" ht="12.75">
      <c r="K76" s="6"/>
      <c r="O76" s="7">
        <v>-2.80000000000003</v>
      </c>
      <c r="P76" s="8">
        <f t="shared" si="1"/>
        <v>15.680000000000335</v>
      </c>
    </row>
    <row r="77" spans="11:16" s="2" customFormat="1" ht="12.75">
      <c r="K77" s="6"/>
      <c r="O77" s="7">
        <v>-2.70000000000003</v>
      </c>
      <c r="P77" s="8">
        <f t="shared" si="1"/>
        <v>14.580000000000323</v>
      </c>
    </row>
    <row r="78" spans="11:16" s="2" customFormat="1" ht="12.75">
      <c r="K78" s="6"/>
      <c r="O78" s="7">
        <v>-2.60000000000003</v>
      </c>
      <c r="P78" s="8">
        <f t="shared" si="1"/>
        <v>13.52000000000031</v>
      </c>
    </row>
    <row r="79" spans="11:16" s="2" customFormat="1" ht="12.75">
      <c r="K79" s="6"/>
      <c r="O79" s="7">
        <v>-2.50000000000003</v>
      </c>
      <c r="P79" s="8">
        <f t="shared" si="1"/>
        <v>12.500000000000302</v>
      </c>
    </row>
    <row r="80" spans="11:16" s="2" customFormat="1" ht="12.75">
      <c r="K80" s="6"/>
      <c r="O80" s="7">
        <v>-2.40000000000003</v>
      </c>
      <c r="P80" s="8">
        <f t="shared" si="1"/>
        <v>11.52000000000029</v>
      </c>
    </row>
    <row r="81" spans="11:16" s="2" customFormat="1" ht="12.75">
      <c r="K81" s="6"/>
      <c r="O81" s="7">
        <v>-2.30000000000003</v>
      </c>
      <c r="P81" s="8">
        <f t="shared" si="1"/>
        <v>10.580000000000275</v>
      </c>
    </row>
    <row r="82" spans="11:16" s="2" customFormat="1" ht="12.75">
      <c r="K82" s="6"/>
      <c r="O82" s="7">
        <v>-2.20000000000003</v>
      </c>
      <c r="P82" s="8">
        <f t="shared" si="1"/>
        <v>9.680000000000263</v>
      </c>
    </row>
    <row r="83" spans="11:16" s="2" customFormat="1" ht="12.75">
      <c r="K83" s="6"/>
      <c r="O83" s="7">
        <v>-2.10000000000003</v>
      </c>
      <c r="P83" s="8">
        <f t="shared" si="1"/>
        <v>8.82000000000025</v>
      </c>
    </row>
    <row r="84" spans="11:16" s="2" customFormat="1" ht="12.75">
      <c r="K84" s="6"/>
      <c r="O84" s="7">
        <v>-2.00000000000003</v>
      </c>
      <c r="P84" s="8">
        <f t="shared" si="1"/>
        <v>8.000000000000242</v>
      </c>
    </row>
    <row r="85" spans="11:16" s="2" customFormat="1" ht="12.75">
      <c r="K85" s="6"/>
      <c r="O85" s="7">
        <v>-1.90000000000003</v>
      </c>
      <c r="P85" s="8">
        <f t="shared" si="1"/>
        <v>7.220000000000229</v>
      </c>
    </row>
    <row r="86" spans="11:16" s="2" customFormat="1" ht="12.75">
      <c r="K86" s="6"/>
      <c r="O86" s="7">
        <v>-1.80000000000003</v>
      </c>
      <c r="P86" s="8">
        <f t="shared" si="1"/>
        <v>6.480000000000216</v>
      </c>
    </row>
    <row r="87" spans="11:16" s="2" customFormat="1" ht="12.75">
      <c r="K87" s="6"/>
      <c r="O87" s="7">
        <v>-1.70000000000003</v>
      </c>
      <c r="P87" s="8">
        <f t="shared" si="1"/>
        <v>5.780000000000204</v>
      </c>
    </row>
    <row r="88" spans="11:16" s="2" customFormat="1" ht="12.75">
      <c r="K88" s="6"/>
      <c r="O88" s="7">
        <v>-1.60000000000003</v>
      </c>
      <c r="P88" s="8">
        <f t="shared" si="1"/>
        <v>5.120000000000193</v>
      </c>
    </row>
    <row r="89" spans="11:16" s="2" customFormat="1" ht="12.75">
      <c r="K89" s="6"/>
      <c r="O89" s="7">
        <v>-1.50000000000003</v>
      </c>
      <c r="P89" s="8">
        <f t="shared" si="1"/>
        <v>4.500000000000179</v>
      </c>
    </row>
    <row r="90" spans="11:16" s="2" customFormat="1" ht="12.75">
      <c r="K90" s="6"/>
      <c r="O90" s="7">
        <v>-1.40000000000003</v>
      </c>
      <c r="P90" s="8">
        <f t="shared" si="1"/>
        <v>3.9200000000001687</v>
      </c>
    </row>
    <row r="91" spans="11:16" s="2" customFormat="1" ht="12.75">
      <c r="K91" s="6"/>
      <c r="O91" s="7">
        <v>-1.30000000000003</v>
      </c>
      <c r="P91" s="8">
        <f t="shared" si="1"/>
        <v>3.380000000000156</v>
      </c>
    </row>
    <row r="92" spans="11:16" s="2" customFormat="1" ht="12.75">
      <c r="K92" s="6"/>
      <c r="O92" s="7">
        <v>-1.20000000000003</v>
      </c>
      <c r="P92" s="8">
        <f t="shared" si="1"/>
        <v>2.880000000000144</v>
      </c>
    </row>
    <row r="93" spans="11:16" s="2" customFormat="1" ht="12.75">
      <c r="K93" s="6"/>
      <c r="O93" s="7">
        <v>-1.10000000000003</v>
      </c>
      <c r="P93" s="8">
        <f t="shared" si="1"/>
        <v>2.4200000000001323</v>
      </c>
    </row>
    <row r="94" spans="11:16" s="2" customFormat="1" ht="12.75">
      <c r="K94" s="6"/>
      <c r="O94" s="7">
        <v>-1.00000000000003</v>
      </c>
      <c r="P94" s="8">
        <f t="shared" si="1"/>
        <v>2.00000000000012</v>
      </c>
    </row>
    <row r="95" spans="11:16" s="2" customFormat="1" ht="12.75">
      <c r="K95" s="6"/>
      <c r="O95" s="7">
        <v>-0.900000000000031</v>
      </c>
      <c r="P95" s="8">
        <f t="shared" si="1"/>
        <v>1.6200000000001116</v>
      </c>
    </row>
    <row r="96" spans="11:16" s="2" customFormat="1" ht="12.75">
      <c r="K96" s="6"/>
      <c r="O96" s="7">
        <v>-0.800000000000029</v>
      </c>
      <c r="P96" s="8">
        <f t="shared" si="1"/>
        <v>1.2800000000000928</v>
      </c>
    </row>
    <row r="97" spans="11:16" s="2" customFormat="1" ht="12.75">
      <c r="K97" s="6"/>
      <c r="O97" s="7">
        <v>-0.700000000000029</v>
      </c>
      <c r="P97" s="8">
        <f t="shared" si="1"/>
        <v>0.9800000000000814</v>
      </c>
    </row>
    <row r="98" spans="11:16" s="2" customFormat="1" ht="12.75">
      <c r="K98" s="6"/>
      <c r="O98" s="7">
        <v>-0.60000000000003</v>
      </c>
      <c r="P98" s="8">
        <f t="shared" si="1"/>
        <v>0.7200000000000719</v>
      </c>
    </row>
    <row r="99" spans="11:16" s="2" customFormat="1" ht="12.75">
      <c r="K99" s="6"/>
      <c r="O99" s="7">
        <v>-0.50000000000003</v>
      </c>
      <c r="P99" s="8">
        <f t="shared" si="1"/>
        <v>0.50000000000006</v>
      </c>
    </row>
    <row r="100" spans="11:16" s="2" customFormat="1" ht="12.75">
      <c r="K100" s="6"/>
      <c r="O100" s="7">
        <v>-0.400000000000031</v>
      </c>
      <c r="P100" s="8">
        <f t="shared" si="1"/>
        <v>0.3200000000000496</v>
      </c>
    </row>
    <row r="101" spans="11:16" s="2" customFormat="1" ht="12.75">
      <c r="K101" s="6"/>
      <c r="O101" s="7">
        <v>-0.300000000000029</v>
      </c>
      <c r="P101" s="8">
        <f t="shared" si="1"/>
        <v>0.18000000000003483</v>
      </c>
    </row>
    <row r="102" spans="11:16" s="2" customFormat="1" ht="12.75">
      <c r="K102" s="6"/>
      <c r="O102" s="7">
        <v>-0.200000000000029</v>
      </c>
      <c r="P102" s="8">
        <f t="shared" si="1"/>
        <v>0.08000000000002319</v>
      </c>
    </row>
    <row r="103" spans="11:16" s="2" customFormat="1" ht="12.75">
      <c r="K103" s="6"/>
      <c r="O103" s="7">
        <v>-0.100000000000041</v>
      </c>
      <c r="P103" s="8">
        <f t="shared" si="1"/>
        <v>0.0200000000000164</v>
      </c>
    </row>
    <row r="104" spans="11:16" s="2" customFormat="1" ht="12.75">
      <c r="K104" s="6"/>
      <c r="O104" s="7">
        <v>-4.08562073062058E-14</v>
      </c>
      <c r="P104" s="8">
        <f t="shared" si="1"/>
        <v>3.3384593508953284E-27</v>
      </c>
    </row>
    <row r="105" spans="11:16" s="2" customFormat="1" ht="12.75">
      <c r="K105" s="6"/>
      <c r="O105" s="7">
        <v>0.0999999999999996</v>
      </c>
      <c r="P105" s="8">
        <f t="shared" si="1"/>
        <v>0.01999999999999984</v>
      </c>
    </row>
    <row r="106" spans="11:16" s="2" customFormat="1" ht="12.75">
      <c r="K106" s="6"/>
      <c r="O106" s="7">
        <v>0.199999999999999</v>
      </c>
      <c r="P106" s="8">
        <f t="shared" si="1"/>
        <v>0.07999999999999921</v>
      </c>
    </row>
    <row r="107" spans="11:16" s="2" customFormat="1" ht="12.75">
      <c r="K107" s="6"/>
      <c r="O107" s="7">
        <v>0.300000000000001</v>
      </c>
      <c r="P107" s="8">
        <f t="shared" si="1"/>
        <v>0.1800000000000012</v>
      </c>
    </row>
    <row r="108" spans="11:16" s="2" customFormat="1" ht="12.75">
      <c r="K108" s="6"/>
      <c r="O108" s="7">
        <v>0.4</v>
      </c>
      <c r="P108" s="8">
        <f t="shared" si="1"/>
        <v>0.32000000000000006</v>
      </c>
    </row>
    <row r="109" spans="11:16" s="2" customFormat="1" ht="12.75">
      <c r="K109" s="6"/>
      <c r="O109" s="7">
        <v>0.5</v>
      </c>
      <c r="P109" s="8">
        <f t="shared" si="1"/>
        <v>0.5</v>
      </c>
    </row>
    <row r="110" spans="11:16" s="2" customFormat="1" ht="12.75">
      <c r="K110" s="6"/>
      <c r="O110" s="7">
        <v>0.6</v>
      </c>
      <c r="P110" s="8">
        <f t="shared" si="1"/>
        <v>0.72</v>
      </c>
    </row>
    <row r="111" spans="11:16" s="2" customFormat="1" ht="12.75">
      <c r="K111" s="6"/>
      <c r="O111" s="7">
        <v>0.699999999999999</v>
      </c>
      <c r="P111" s="8">
        <f t="shared" si="1"/>
        <v>0.9799999999999971</v>
      </c>
    </row>
    <row r="112" spans="11:16" s="2" customFormat="1" ht="12.75">
      <c r="K112" s="6"/>
      <c r="O112" s="7">
        <v>0.800000000000001</v>
      </c>
      <c r="P112" s="8">
        <f t="shared" si="1"/>
        <v>1.2800000000000034</v>
      </c>
    </row>
    <row r="113" spans="11:16" s="2" customFormat="1" ht="12.75">
      <c r="K113" s="6"/>
      <c r="O113" s="7">
        <v>0.9</v>
      </c>
      <c r="P113" s="8">
        <f t="shared" si="1"/>
        <v>1.62</v>
      </c>
    </row>
    <row r="114" spans="11:16" s="2" customFormat="1" ht="12.75">
      <c r="K114" s="6"/>
      <c r="O114" s="7">
        <v>1</v>
      </c>
      <c r="P114" s="8">
        <f t="shared" si="1"/>
        <v>2</v>
      </c>
    </row>
    <row r="115" spans="11:16" s="2" customFormat="1" ht="12.75">
      <c r="K115" s="6"/>
      <c r="O115" s="7">
        <v>1.1</v>
      </c>
      <c r="P115" s="8">
        <f t="shared" si="1"/>
        <v>2.4200000000000004</v>
      </c>
    </row>
    <row r="116" spans="11:16" s="2" customFormat="1" ht="12.75">
      <c r="K116" s="6"/>
      <c r="O116" s="7">
        <v>1.2</v>
      </c>
      <c r="P116" s="8">
        <f t="shared" si="1"/>
        <v>2.88</v>
      </c>
    </row>
    <row r="117" spans="11:16" s="2" customFormat="1" ht="12.75">
      <c r="K117" s="6"/>
      <c r="O117" s="7">
        <v>1.3</v>
      </c>
      <c r="P117" s="8">
        <f t="shared" si="1"/>
        <v>3.3800000000000003</v>
      </c>
    </row>
    <row r="118" spans="11:16" s="2" customFormat="1" ht="12.75">
      <c r="K118" s="6"/>
      <c r="O118" s="7">
        <v>1.4</v>
      </c>
      <c r="P118" s="8">
        <f t="shared" si="1"/>
        <v>3.9199999999999995</v>
      </c>
    </row>
    <row r="119" spans="11:16" s="2" customFormat="1" ht="12.75">
      <c r="K119" s="6"/>
      <c r="O119" s="7">
        <v>1.5</v>
      </c>
      <c r="P119" s="8">
        <f t="shared" si="1"/>
        <v>4.5</v>
      </c>
    </row>
    <row r="120" spans="11:16" s="2" customFormat="1" ht="12.75">
      <c r="K120" s="6"/>
      <c r="O120" s="7">
        <v>1.6</v>
      </c>
      <c r="P120" s="8">
        <f t="shared" si="1"/>
        <v>5.120000000000001</v>
      </c>
    </row>
    <row r="121" spans="11:16" s="2" customFormat="1" ht="12.75">
      <c r="K121" s="6"/>
      <c r="O121" s="7">
        <v>1.7</v>
      </c>
      <c r="P121" s="8">
        <f t="shared" si="1"/>
        <v>5.779999999999999</v>
      </c>
    </row>
    <row r="122" spans="11:16" s="2" customFormat="1" ht="12.75">
      <c r="K122" s="6"/>
      <c r="O122" s="7">
        <v>1.8</v>
      </c>
      <c r="P122" s="8">
        <f t="shared" si="1"/>
        <v>6.48</v>
      </c>
    </row>
    <row r="123" spans="11:16" s="2" customFormat="1" ht="12.75">
      <c r="K123" s="6"/>
      <c r="O123" s="7">
        <v>1.9</v>
      </c>
      <c r="P123" s="8">
        <f t="shared" si="1"/>
        <v>7.22</v>
      </c>
    </row>
    <row r="124" spans="11:16" s="2" customFormat="1" ht="12.75">
      <c r="K124" s="6"/>
      <c r="O124" s="7">
        <v>2</v>
      </c>
      <c r="P124" s="8">
        <f t="shared" si="1"/>
        <v>8</v>
      </c>
    </row>
    <row r="125" spans="11:16" s="2" customFormat="1" ht="12.75">
      <c r="K125" s="6"/>
      <c r="O125" s="7">
        <v>2.1</v>
      </c>
      <c r="P125" s="8">
        <f t="shared" si="1"/>
        <v>8.82</v>
      </c>
    </row>
    <row r="126" spans="11:16" s="2" customFormat="1" ht="12.75">
      <c r="K126" s="6"/>
      <c r="O126" s="7">
        <v>2.2</v>
      </c>
      <c r="P126" s="8">
        <f t="shared" si="1"/>
        <v>9.680000000000001</v>
      </c>
    </row>
    <row r="127" spans="11:16" s="2" customFormat="1" ht="12.75">
      <c r="K127" s="6"/>
      <c r="O127" s="7">
        <v>2.3</v>
      </c>
      <c r="P127" s="8">
        <f t="shared" si="1"/>
        <v>10.579999999999998</v>
      </c>
    </row>
    <row r="128" spans="11:16" s="2" customFormat="1" ht="12.75">
      <c r="K128" s="6"/>
      <c r="O128" s="7">
        <v>2.4</v>
      </c>
      <c r="P128" s="8">
        <f t="shared" si="1"/>
        <v>11.52</v>
      </c>
    </row>
    <row r="129" spans="11:16" s="2" customFormat="1" ht="12.75">
      <c r="K129" s="6"/>
      <c r="O129" s="7">
        <v>2.5</v>
      </c>
      <c r="P129" s="8">
        <f t="shared" si="1"/>
        <v>12.5</v>
      </c>
    </row>
    <row r="130" spans="11:16" s="2" customFormat="1" ht="12.75">
      <c r="K130" s="6"/>
      <c r="O130" s="7">
        <v>2.6</v>
      </c>
      <c r="P130" s="8">
        <f t="shared" si="1"/>
        <v>13.520000000000001</v>
      </c>
    </row>
    <row r="131" spans="11:16" s="2" customFormat="1" ht="12.75">
      <c r="K131" s="6"/>
      <c r="O131" s="7">
        <v>2.7</v>
      </c>
      <c r="P131" s="8">
        <f t="shared" si="1"/>
        <v>14.580000000000002</v>
      </c>
    </row>
    <row r="132" spans="11:16" s="2" customFormat="1" ht="12.75">
      <c r="K132" s="6"/>
      <c r="O132" s="7">
        <v>2.8</v>
      </c>
      <c r="P132" s="8">
        <f t="shared" si="1"/>
        <v>15.679999999999998</v>
      </c>
    </row>
    <row r="133" spans="11:16" s="2" customFormat="1" ht="12.75">
      <c r="K133" s="6"/>
      <c r="O133" s="7">
        <v>2.9</v>
      </c>
      <c r="P133" s="8">
        <f aca="true" t="shared" si="2" ref="P133:P196">$F$5*(O133-$F$7)*(O133-$F$9)</f>
        <v>16.82</v>
      </c>
    </row>
    <row r="134" spans="11:16" s="2" customFormat="1" ht="12.75">
      <c r="K134" s="6"/>
      <c r="O134" s="7">
        <v>3</v>
      </c>
      <c r="P134" s="8">
        <f t="shared" si="2"/>
        <v>18</v>
      </c>
    </row>
    <row r="135" spans="11:16" s="2" customFormat="1" ht="12.75">
      <c r="K135" s="6"/>
      <c r="O135" s="7">
        <v>3.1</v>
      </c>
      <c r="P135" s="8">
        <f t="shared" si="2"/>
        <v>19.220000000000002</v>
      </c>
    </row>
    <row r="136" spans="11:16" s="2" customFormat="1" ht="12.75">
      <c r="K136" s="6"/>
      <c r="O136" s="7">
        <v>3.2</v>
      </c>
      <c r="P136" s="8">
        <f t="shared" si="2"/>
        <v>20.480000000000004</v>
      </c>
    </row>
    <row r="137" spans="11:16" s="2" customFormat="1" ht="12.75">
      <c r="K137" s="6"/>
      <c r="O137" s="7">
        <v>3.3</v>
      </c>
      <c r="P137" s="8">
        <f t="shared" si="2"/>
        <v>21.779999999999998</v>
      </c>
    </row>
    <row r="138" spans="11:16" s="2" customFormat="1" ht="12.75">
      <c r="K138" s="6"/>
      <c r="O138" s="7">
        <v>3.4</v>
      </c>
      <c r="P138" s="8">
        <f t="shared" si="2"/>
        <v>23.119999999999997</v>
      </c>
    </row>
    <row r="139" spans="11:16" s="2" customFormat="1" ht="12.75">
      <c r="K139" s="6"/>
      <c r="O139" s="7">
        <v>3.5</v>
      </c>
      <c r="P139" s="8">
        <f t="shared" si="2"/>
        <v>24.5</v>
      </c>
    </row>
    <row r="140" spans="11:16" s="2" customFormat="1" ht="12.75">
      <c r="K140" s="6"/>
      <c r="O140" s="7">
        <v>3.6</v>
      </c>
      <c r="P140" s="8">
        <f t="shared" si="2"/>
        <v>25.92</v>
      </c>
    </row>
    <row r="141" spans="11:16" s="2" customFormat="1" ht="12.75">
      <c r="K141" s="6"/>
      <c r="O141" s="7">
        <v>3.7</v>
      </c>
      <c r="P141" s="8">
        <f t="shared" si="2"/>
        <v>27.380000000000003</v>
      </c>
    </row>
    <row r="142" spans="11:16" s="2" customFormat="1" ht="12.75">
      <c r="K142" s="6"/>
      <c r="O142" s="7">
        <v>3.8</v>
      </c>
      <c r="P142" s="8">
        <f t="shared" si="2"/>
        <v>28.88</v>
      </c>
    </row>
    <row r="143" spans="11:16" s="2" customFormat="1" ht="12.75">
      <c r="K143" s="6"/>
      <c r="O143" s="7">
        <v>3.9</v>
      </c>
      <c r="P143" s="8">
        <f t="shared" si="2"/>
        <v>30.419999999999998</v>
      </c>
    </row>
    <row r="144" spans="11:16" s="2" customFormat="1" ht="12.75">
      <c r="K144" s="6"/>
      <c r="O144" s="7">
        <v>4</v>
      </c>
      <c r="P144" s="8">
        <f t="shared" si="2"/>
        <v>32</v>
      </c>
    </row>
    <row r="145" spans="11:16" s="2" customFormat="1" ht="12.75">
      <c r="K145" s="6"/>
      <c r="O145" s="7">
        <v>4.0999999999999</v>
      </c>
      <c r="P145" s="8">
        <f t="shared" si="2"/>
        <v>33.61999999999836</v>
      </c>
    </row>
    <row r="146" spans="11:16" s="2" customFormat="1" ht="12.75">
      <c r="K146" s="6"/>
      <c r="O146" s="7">
        <v>4.1999999999999</v>
      </c>
      <c r="P146" s="8">
        <f t="shared" si="2"/>
        <v>35.27999999999832</v>
      </c>
    </row>
    <row r="147" spans="11:16" s="2" customFormat="1" ht="12.75">
      <c r="K147" s="6"/>
      <c r="O147" s="7">
        <v>4.2999999999999</v>
      </c>
      <c r="P147" s="8">
        <f t="shared" si="2"/>
        <v>36.979999999998284</v>
      </c>
    </row>
    <row r="148" spans="11:16" s="2" customFormat="1" ht="12.75">
      <c r="K148" s="6"/>
      <c r="O148" s="7">
        <v>4.3999999999999</v>
      </c>
      <c r="P148" s="8">
        <f t="shared" si="2"/>
        <v>38.71999999999824</v>
      </c>
    </row>
    <row r="149" spans="11:16" s="2" customFormat="1" ht="12.75">
      <c r="K149" s="6"/>
      <c r="O149" s="7">
        <v>4.4999999999999</v>
      </c>
      <c r="P149" s="8">
        <f t="shared" si="2"/>
        <v>40.499999999998195</v>
      </c>
    </row>
    <row r="150" spans="11:16" s="2" customFormat="1" ht="12.75">
      <c r="K150" s="6"/>
      <c r="O150" s="7">
        <v>4.5999999999999</v>
      </c>
      <c r="P150" s="8">
        <f t="shared" si="2"/>
        <v>42.31999999999816</v>
      </c>
    </row>
    <row r="151" spans="11:16" s="2" customFormat="1" ht="12.75">
      <c r="K151" s="6"/>
      <c r="O151" s="7">
        <v>4.6999999999999</v>
      </c>
      <c r="P151" s="8">
        <f t="shared" si="2"/>
        <v>44.17999999999812</v>
      </c>
    </row>
    <row r="152" spans="11:16" s="2" customFormat="1" ht="12.75">
      <c r="K152" s="6"/>
      <c r="O152" s="7">
        <v>4.7999999999999</v>
      </c>
      <c r="P152" s="8">
        <f t="shared" si="2"/>
        <v>46.07999999999809</v>
      </c>
    </row>
    <row r="153" spans="11:16" s="2" customFormat="1" ht="12.75">
      <c r="K153" s="6"/>
      <c r="O153" s="7">
        <v>4.8999999999999</v>
      </c>
      <c r="P153" s="8">
        <f t="shared" si="2"/>
        <v>48.01999999999804</v>
      </c>
    </row>
    <row r="154" spans="11:16" s="2" customFormat="1" ht="12.75">
      <c r="K154" s="6"/>
      <c r="O154" s="7">
        <v>4.9999999999999</v>
      </c>
      <c r="P154" s="8">
        <f t="shared" si="2"/>
        <v>49.999999999997996</v>
      </c>
    </row>
    <row r="155" spans="11:16" s="2" customFormat="1" ht="12.75">
      <c r="K155" s="6"/>
      <c r="O155" s="7">
        <v>5.0999999999999</v>
      </c>
      <c r="P155" s="8">
        <f t="shared" si="2"/>
        <v>52.019999999997964</v>
      </c>
    </row>
    <row r="156" spans="11:16" s="2" customFormat="1" ht="12.75">
      <c r="K156" s="6"/>
      <c r="O156" s="7">
        <v>5.1999999999999</v>
      </c>
      <c r="P156" s="8">
        <f t="shared" si="2"/>
        <v>54.079999999997916</v>
      </c>
    </row>
    <row r="157" spans="11:16" s="2" customFormat="1" ht="12.75">
      <c r="K157" s="6"/>
      <c r="O157" s="7">
        <v>5.2999999999999</v>
      </c>
      <c r="P157" s="8">
        <f t="shared" si="2"/>
        <v>56.17999999999789</v>
      </c>
    </row>
    <row r="158" spans="11:16" s="2" customFormat="1" ht="12.75">
      <c r="K158" s="6"/>
      <c r="O158" s="7">
        <v>5.3999999999999</v>
      </c>
      <c r="P158" s="8">
        <f t="shared" si="2"/>
        <v>58.31999999999784</v>
      </c>
    </row>
    <row r="159" spans="11:16" s="2" customFormat="1" ht="12.75">
      <c r="K159" s="6"/>
      <c r="O159" s="7">
        <v>5.4999999999999</v>
      </c>
      <c r="P159" s="8">
        <f t="shared" si="2"/>
        <v>60.49999999999779</v>
      </c>
    </row>
    <row r="160" spans="11:16" s="2" customFormat="1" ht="12.75">
      <c r="K160" s="6"/>
      <c r="O160" s="7">
        <v>5.5999999999999</v>
      </c>
      <c r="P160" s="8">
        <f t="shared" si="2"/>
        <v>62.71999999999776</v>
      </c>
    </row>
    <row r="161" spans="11:16" s="2" customFormat="1" ht="12.75">
      <c r="K161" s="6"/>
      <c r="O161" s="7">
        <v>5.6999999999999</v>
      </c>
      <c r="P161" s="8">
        <f t="shared" si="2"/>
        <v>64.97999999999772</v>
      </c>
    </row>
    <row r="162" spans="11:16" s="2" customFormat="1" ht="12.75">
      <c r="K162" s="6"/>
      <c r="O162" s="7">
        <v>5.7999999999999</v>
      </c>
      <c r="P162" s="8">
        <f t="shared" si="2"/>
        <v>67.27999999999768</v>
      </c>
    </row>
    <row r="163" spans="11:16" s="2" customFormat="1" ht="12.75">
      <c r="K163" s="6"/>
      <c r="O163" s="7">
        <v>5.8999999999999</v>
      </c>
      <c r="P163" s="8">
        <f t="shared" si="2"/>
        <v>69.61999999999765</v>
      </c>
    </row>
    <row r="164" spans="11:16" s="2" customFormat="1" ht="12.75">
      <c r="K164" s="6"/>
      <c r="O164" s="7">
        <v>5.9999999999999</v>
      </c>
      <c r="P164" s="8">
        <f t="shared" si="2"/>
        <v>71.99999999999758</v>
      </c>
    </row>
    <row r="165" spans="11:16" s="2" customFormat="1" ht="12.75">
      <c r="K165" s="6"/>
      <c r="O165" s="7">
        <v>6.0999999999999</v>
      </c>
      <c r="P165" s="8">
        <f t="shared" si="2"/>
        <v>74.41999999999756</v>
      </c>
    </row>
    <row r="166" spans="11:16" s="2" customFormat="1" ht="12.75">
      <c r="K166" s="6"/>
      <c r="O166" s="7">
        <v>6.1999999999999</v>
      </c>
      <c r="P166" s="8">
        <f t="shared" si="2"/>
        <v>76.87999999999751</v>
      </c>
    </row>
    <row r="167" spans="11:16" s="2" customFormat="1" ht="12.75">
      <c r="K167" s="6"/>
      <c r="O167" s="7">
        <v>6.2999999999999</v>
      </c>
      <c r="P167" s="8">
        <f t="shared" si="2"/>
        <v>79.3799999999975</v>
      </c>
    </row>
    <row r="168" spans="11:16" s="2" customFormat="1" ht="12.75">
      <c r="K168" s="6"/>
      <c r="O168" s="7">
        <v>6.3999999999999</v>
      </c>
      <c r="P168" s="8">
        <f t="shared" si="2"/>
        <v>81.91999999999744</v>
      </c>
    </row>
    <row r="169" spans="11:16" s="2" customFormat="1" ht="12.75">
      <c r="K169" s="6"/>
      <c r="O169" s="7">
        <v>6.4999999999999</v>
      </c>
      <c r="P169" s="8">
        <f t="shared" si="2"/>
        <v>84.49999999999739</v>
      </c>
    </row>
    <row r="170" spans="11:16" s="2" customFormat="1" ht="12.75">
      <c r="K170" s="6"/>
      <c r="O170" s="7">
        <v>6.5999999999999</v>
      </c>
      <c r="P170" s="8">
        <f t="shared" si="2"/>
        <v>87.11999999999736</v>
      </c>
    </row>
    <row r="171" spans="11:16" s="2" customFormat="1" ht="12.75">
      <c r="K171" s="6"/>
      <c r="O171" s="7">
        <v>6.6999999999999</v>
      </c>
      <c r="P171" s="8">
        <f t="shared" si="2"/>
        <v>89.77999999999732</v>
      </c>
    </row>
    <row r="172" spans="11:16" s="2" customFormat="1" ht="12.75">
      <c r="K172" s="6"/>
      <c r="O172" s="7">
        <v>6.7999999999999</v>
      </c>
      <c r="P172" s="8">
        <f t="shared" si="2"/>
        <v>92.47999999999729</v>
      </c>
    </row>
    <row r="173" spans="11:16" s="2" customFormat="1" ht="12.75">
      <c r="K173" s="6"/>
      <c r="O173" s="7">
        <v>6.8999999999999</v>
      </c>
      <c r="P173" s="8">
        <f t="shared" si="2"/>
        <v>95.21999999999724</v>
      </c>
    </row>
    <row r="174" spans="11:16" s="2" customFormat="1" ht="12.75">
      <c r="K174" s="6"/>
      <c r="O174" s="7">
        <v>6.9999999999999</v>
      </c>
      <c r="P174" s="8">
        <f t="shared" si="2"/>
        <v>97.99999999999719</v>
      </c>
    </row>
    <row r="175" spans="11:16" s="2" customFormat="1" ht="12.75">
      <c r="K175" s="6"/>
      <c r="O175" s="7">
        <v>7.0999999999999</v>
      </c>
      <c r="P175" s="8">
        <f t="shared" si="2"/>
        <v>100.81999999999717</v>
      </c>
    </row>
    <row r="176" spans="11:16" s="2" customFormat="1" ht="12.75">
      <c r="K176" s="6"/>
      <c r="O176" s="7">
        <v>7.1999999999999</v>
      </c>
      <c r="P176" s="8">
        <f t="shared" si="2"/>
        <v>103.67999999999711</v>
      </c>
    </row>
    <row r="177" spans="11:16" s="2" customFormat="1" ht="12.75">
      <c r="K177" s="6"/>
      <c r="O177" s="7">
        <v>7.2999999999999</v>
      </c>
      <c r="P177" s="8">
        <f t="shared" si="2"/>
        <v>106.57999999999709</v>
      </c>
    </row>
    <row r="178" spans="11:16" s="2" customFormat="1" ht="12.75">
      <c r="K178" s="6"/>
      <c r="O178" s="7">
        <v>7.3999999999999</v>
      </c>
      <c r="P178" s="8">
        <f t="shared" si="2"/>
        <v>109.51999999999704</v>
      </c>
    </row>
    <row r="179" spans="11:16" s="2" customFormat="1" ht="12.75">
      <c r="K179" s="6"/>
      <c r="O179" s="7">
        <v>7.4999999999999</v>
      </c>
      <c r="P179" s="8">
        <f t="shared" si="2"/>
        <v>112.49999999999699</v>
      </c>
    </row>
    <row r="180" spans="11:16" s="2" customFormat="1" ht="12.75">
      <c r="K180" s="6"/>
      <c r="O180" s="7">
        <v>7.5999999999999</v>
      </c>
      <c r="P180" s="8">
        <f t="shared" si="2"/>
        <v>115.51999999999697</v>
      </c>
    </row>
    <row r="181" spans="11:16" s="2" customFormat="1" ht="12.75">
      <c r="K181" s="6"/>
      <c r="O181" s="7">
        <v>7.6999999999999</v>
      </c>
      <c r="P181" s="8">
        <f t="shared" si="2"/>
        <v>118.57999999999691</v>
      </c>
    </row>
    <row r="182" spans="11:16" s="2" customFormat="1" ht="12.75">
      <c r="K182" s="6"/>
      <c r="O182" s="7">
        <v>7.7999999999999</v>
      </c>
      <c r="P182" s="8">
        <f t="shared" si="2"/>
        <v>121.6799999999969</v>
      </c>
    </row>
    <row r="183" spans="11:16" s="2" customFormat="1" ht="12.75">
      <c r="K183" s="6"/>
      <c r="O183" s="7">
        <v>7.8999999999999</v>
      </c>
      <c r="P183" s="8">
        <f t="shared" si="2"/>
        <v>124.81999999999684</v>
      </c>
    </row>
    <row r="184" spans="11:16" s="2" customFormat="1" ht="12.75">
      <c r="K184" s="6"/>
      <c r="O184" s="7">
        <v>7.9999999999999</v>
      </c>
      <c r="P184" s="8">
        <f t="shared" si="2"/>
        <v>127.99999999999679</v>
      </c>
    </row>
    <row r="185" spans="11:16" s="2" customFormat="1" ht="12.75">
      <c r="K185" s="6"/>
      <c r="O185" s="7">
        <v>8.0999999999999</v>
      </c>
      <c r="P185" s="8">
        <f t="shared" si="2"/>
        <v>131.21999999999676</v>
      </c>
    </row>
    <row r="186" spans="11:16" s="2" customFormat="1" ht="12.75">
      <c r="K186" s="6"/>
      <c r="O186" s="7">
        <v>8.1999999999999</v>
      </c>
      <c r="P186" s="8">
        <f t="shared" si="2"/>
        <v>134.47999999999672</v>
      </c>
    </row>
    <row r="187" spans="11:16" s="2" customFormat="1" ht="12.75">
      <c r="K187" s="6"/>
      <c r="O187" s="7">
        <v>8.2999999999999</v>
      </c>
      <c r="P187" s="8">
        <f t="shared" si="2"/>
        <v>137.77999999999668</v>
      </c>
    </row>
    <row r="188" spans="11:16" s="2" customFormat="1" ht="12.75">
      <c r="K188" s="6"/>
      <c r="O188" s="7">
        <v>8.3999999999999</v>
      </c>
      <c r="P188" s="8">
        <f t="shared" si="2"/>
        <v>141.11999999999668</v>
      </c>
    </row>
    <row r="189" spans="11:16" s="2" customFormat="1" ht="12.75">
      <c r="K189" s="6"/>
      <c r="O189" s="7">
        <v>8.4999999999999</v>
      </c>
      <c r="P189" s="8">
        <f t="shared" si="2"/>
        <v>144.49999999999662</v>
      </c>
    </row>
    <row r="190" spans="11:16" s="2" customFormat="1" ht="12.75">
      <c r="K190" s="6"/>
      <c r="O190" s="7">
        <v>8.5999999999999</v>
      </c>
      <c r="P190" s="8">
        <f t="shared" si="2"/>
        <v>147.91999999999658</v>
      </c>
    </row>
    <row r="191" spans="11:16" s="2" customFormat="1" ht="12.75">
      <c r="K191" s="6"/>
      <c r="O191" s="7">
        <v>8.6999999999999</v>
      </c>
      <c r="P191" s="8">
        <f t="shared" si="2"/>
        <v>151.3799999999965</v>
      </c>
    </row>
    <row r="192" spans="11:16" s="2" customFormat="1" ht="12.75">
      <c r="K192" s="6"/>
      <c r="O192" s="7">
        <v>8.7999999999999</v>
      </c>
      <c r="P192" s="8">
        <f t="shared" si="2"/>
        <v>154.87999999999647</v>
      </c>
    </row>
    <row r="193" spans="11:16" s="2" customFormat="1" ht="12.75">
      <c r="K193" s="6"/>
      <c r="O193" s="7">
        <v>8.8999999999999</v>
      </c>
      <c r="P193" s="8">
        <f t="shared" si="2"/>
        <v>158.41999999999646</v>
      </c>
    </row>
    <row r="194" spans="11:16" s="2" customFormat="1" ht="12.75">
      <c r="K194" s="6"/>
      <c r="O194" s="7">
        <v>8.9999999999999</v>
      </c>
      <c r="P194" s="8">
        <f t="shared" si="2"/>
        <v>161.99999999999642</v>
      </c>
    </row>
    <row r="195" spans="11:16" s="2" customFormat="1" ht="12.75">
      <c r="K195" s="6"/>
      <c r="O195" s="7">
        <v>9.0999999999999</v>
      </c>
      <c r="P195" s="8">
        <f t="shared" si="2"/>
        <v>165.61999999999637</v>
      </c>
    </row>
    <row r="196" spans="11:16" s="2" customFormat="1" ht="12.75">
      <c r="K196" s="6"/>
      <c r="O196" s="7">
        <v>9.1999999999999</v>
      </c>
      <c r="P196" s="8">
        <f t="shared" si="2"/>
        <v>169.2799999999963</v>
      </c>
    </row>
    <row r="197" spans="11:16" s="2" customFormat="1" ht="12.75">
      <c r="K197" s="6"/>
      <c r="O197" s="7">
        <v>9.2999999999999</v>
      </c>
      <c r="P197" s="8">
        <f aca="true" t="shared" si="3" ref="P197:P204">$F$5*(O197-$F$7)*(O197-$F$9)</f>
        <v>172.97999999999627</v>
      </c>
    </row>
    <row r="198" spans="11:16" s="2" customFormat="1" ht="12.75">
      <c r="K198" s="6"/>
      <c r="O198" s="7">
        <v>9.3999999999999</v>
      </c>
      <c r="P198" s="8">
        <f t="shared" si="3"/>
        <v>176.71999999999628</v>
      </c>
    </row>
    <row r="199" spans="11:16" s="2" customFormat="1" ht="12.75">
      <c r="K199" s="6"/>
      <c r="O199" s="7">
        <v>9.4999999999999</v>
      </c>
      <c r="P199" s="8">
        <f t="shared" si="3"/>
        <v>180.49999999999622</v>
      </c>
    </row>
    <row r="200" spans="11:16" s="2" customFormat="1" ht="12.75">
      <c r="K200" s="6"/>
      <c r="O200" s="7">
        <v>9.5999999999999</v>
      </c>
      <c r="P200" s="8">
        <f t="shared" si="3"/>
        <v>184.31999999999616</v>
      </c>
    </row>
    <row r="201" spans="11:16" s="2" customFormat="1" ht="12.75">
      <c r="K201" s="6"/>
      <c r="O201" s="7">
        <v>9.6999999999999</v>
      </c>
      <c r="P201" s="8">
        <f t="shared" si="3"/>
        <v>188.1799999999961</v>
      </c>
    </row>
    <row r="202" spans="11:16" s="2" customFormat="1" ht="12.75">
      <c r="K202" s="6"/>
      <c r="O202" s="7">
        <v>9.7999999999999</v>
      </c>
      <c r="P202" s="8">
        <f t="shared" si="3"/>
        <v>192.07999999999606</v>
      </c>
    </row>
    <row r="203" spans="11:16" s="2" customFormat="1" ht="12.75">
      <c r="K203" s="6"/>
      <c r="O203" s="7">
        <v>9.8999999999999</v>
      </c>
      <c r="P203" s="8">
        <f t="shared" si="3"/>
        <v>196.0199999999961</v>
      </c>
    </row>
    <row r="204" spans="11:16" s="2" customFormat="1" ht="12.75">
      <c r="K204" s="6"/>
      <c r="O204" s="7">
        <v>9.9999999999999</v>
      </c>
      <c r="P204" s="8">
        <f t="shared" si="3"/>
        <v>199.99999999999602</v>
      </c>
    </row>
  </sheetData>
  <mergeCells count="4">
    <mergeCell ref="A1:L1"/>
    <mergeCell ref="A2:L2"/>
    <mergeCell ref="A5:B5"/>
    <mergeCell ref="A7:B7"/>
  </mergeCells>
  <printOptions/>
  <pageMargins left="0.75" right="0.75" top="1" bottom="1" header="0.5" footer="0.5"/>
  <pageSetup horizontalDpi="600" verticalDpi="600" orientation="portrait" paperSize="9" r:id="rId4"/>
  <drawing r:id="rId3"/>
  <legacyDrawing r:id="rId2"/>
  <oleObjects>
    <oleObject progId="Equation.3" shapeId="2579370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O204"/>
  <sheetViews>
    <sheetView tabSelected="1" workbookViewId="0" topLeftCell="A1">
      <selection activeCell="L4" sqref="L4"/>
    </sheetView>
  </sheetViews>
  <sheetFormatPr defaultColWidth="9.140625" defaultRowHeight="12.75"/>
  <cols>
    <col min="3" max="3" width="3.00390625" style="0" customWidth="1"/>
    <col min="6" max="6" width="5.57421875" style="0" customWidth="1"/>
    <col min="7" max="7" width="11.8515625" style="0" customWidth="1"/>
    <col min="9" max="9" width="4.421875" style="0" customWidth="1"/>
    <col min="10" max="10" width="7.421875" style="0" customWidth="1"/>
    <col min="11" max="11" width="4.28125" style="1" customWidth="1"/>
    <col min="12" max="13" width="4.57421875" style="0" customWidth="1"/>
  </cols>
  <sheetData>
    <row r="1" spans="1:12" s="9" customFormat="1" ht="23.25">
      <c r="A1" s="15" t="s">
        <v>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5" s="11" customFormat="1" ht="21" customHeight="1">
      <c r="A2" s="16" t="s">
        <v>2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N2" s="12"/>
      <c r="O2" s="12"/>
    </row>
    <row r="3" spans="1:15" s="11" customFormat="1" ht="9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N3" s="12"/>
      <c r="O3" s="12"/>
    </row>
    <row r="4" spans="11:15" s="2" customFormat="1" ht="12.75">
      <c r="K4" s="6"/>
      <c r="N4" s="7">
        <v>-10</v>
      </c>
      <c r="O4" s="8">
        <f>$F$5*N4^2+$F$7*N4+$F$9</f>
        <v>100</v>
      </c>
    </row>
    <row r="5" spans="1:15" s="2" customFormat="1" ht="13.5" thickBot="1">
      <c r="A5" s="17" t="s">
        <v>4</v>
      </c>
      <c r="B5" s="18"/>
      <c r="C5" s="13"/>
      <c r="D5" s="2">
        <v>60</v>
      </c>
      <c r="F5" s="19">
        <f>D5/10-5</f>
        <v>1</v>
      </c>
      <c r="G5" s="3"/>
      <c r="H5" s="4" t="s">
        <v>0</v>
      </c>
      <c r="I5" s="3"/>
      <c r="J5" s="3"/>
      <c r="K5" s="5"/>
      <c r="L5" s="3"/>
      <c r="N5" s="7">
        <v>-9.9</v>
      </c>
      <c r="O5" s="8">
        <f aca="true" t="shared" si="0" ref="O5:O68">$F$5*N5^2+$F$7*N5+$F$9</f>
        <v>98.01</v>
      </c>
    </row>
    <row r="6" spans="6:15" s="2" customFormat="1" ht="13.5" thickBot="1">
      <c r="F6" s="19"/>
      <c r="G6" s="3"/>
      <c r="H6" s="22" t="s">
        <v>23</v>
      </c>
      <c r="I6" s="23">
        <f>F5</f>
        <v>1</v>
      </c>
      <c r="J6" s="30" t="s">
        <v>26</v>
      </c>
      <c r="K6" s="23">
        <f>F7</f>
        <v>0</v>
      </c>
      <c r="L6" s="25" t="s">
        <v>27</v>
      </c>
      <c r="M6" s="31">
        <f>F9</f>
        <v>0</v>
      </c>
      <c r="N6" s="7">
        <v>-9.8</v>
      </c>
      <c r="O6" s="8">
        <f t="shared" si="0"/>
        <v>96.04000000000002</v>
      </c>
    </row>
    <row r="7" spans="1:15" s="2" customFormat="1" ht="12.75">
      <c r="A7" s="17" t="s">
        <v>8</v>
      </c>
      <c r="B7" s="18"/>
      <c r="D7" s="2">
        <v>500</v>
      </c>
      <c r="F7" s="19">
        <f>D7/10-50</f>
        <v>0</v>
      </c>
      <c r="G7" s="3"/>
      <c r="H7" s="3"/>
      <c r="I7" s="3"/>
      <c r="J7" s="3"/>
      <c r="K7" s="5"/>
      <c r="L7" s="3"/>
      <c r="N7" s="7">
        <v>-9.7</v>
      </c>
      <c r="O7" s="8">
        <f t="shared" si="0"/>
        <v>94.08999999999999</v>
      </c>
    </row>
    <row r="8" spans="6:15" s="2" customFormat="1" ht="12.75">
      <c r="F8" s="27"/>
      <c r="K8" s="6"/>
      <c r="N8" s="7">
        <v>-9.6</v>
      </c>
      <c r="O8" s="8">
        <f t="shared" si="0"/>
        <v>92.16</v>
      </c>
    </row>
    <row r="9" spans="2:15" s="2" customFormat="1" ht="12.75">
      <c r="B9" s="14" t="s">
        <v>9</v>
      </c>
      <c r="D9" s="2">
        <v>500</v>
      </c>
      <c r="F9" s="29">
        <f>D9/10-50</f>
        <v>0</v>
      </c>
      <c r="K9" s="6"/>
      <c r="N9" s="7">
        <v>-9.5</v>
      </c>
      <c r="O9" s="8">
        <f t="shared" si="0"/>
        <v>90.25</v>
      </c>
    </row>
    <row r="10" spans="11:15" s="2" customFormat="1" ht="12.75">
      <c r="K10" s="6"/>
      <c r="N10" s="7">
        <v>-9.4</v>
      </c>
      <c r="O10" s="8">
        <f t="shared" si="0"/>
        <v>88.36000000000001</v>
      </c>
    </row>
    <row r="11" spans="11:15" s="2" customFormat="1" ht="12.75">
      <c r="K11" s="6"/>
      <c r="N11" s="7">
        <v>-9.3</v>
      </c>
      <c r="O11" s="8">
        <f t="shared" si="0"/>
        <v>86.49000000000001</v>
      </c>
    </row>
    <row r="12" spans="1:15" s="2" customFormat="1" ht="12.75">
      <c r="A12" s="2" t="s">
        <v>16</v>
      </c>
      <c r="K12" s="6"/>
      <c r="N12" s="7">
        <v>-9.2</v>
      </c>
      <c r="O12" s="8">
        <f t="shared" si="0"/>
        <v>84.63999999999999</v>
      </c>
    </row>
    <row r="13" spans="1:15" s="2" customFormat="1" ht="12.75">
      <c r="A13" s="2" t="s">
        <v>11</v>
      </c>
      <c r="K13" s="6"/>
      <c r="N13" s="7">
        <v>-9.1</v>
      </c>
      <c r="O13" s="8">
        <f t="shared" si="0"/>
        <v>82.80999999999999</v>
      </c>
    </row>
    <row r="14" spans="1:15" s="2" customFormat="1" ht="12.75">
      <c r="A14" s="2" t="s">
        <v>12</v>
      </c>
      <c r="K14" s="6"/>
      <c r="N14" s="7">
        <v>-9</v>
      </c>
      <c r="O14" s="8">
        <f t="shared" si="0"/>
        <v>81</v>
      </c>
    </row>
    <row r="15" spans="11:15" s="2" customFormat="1" ht="12.75">
      <c r="K15" s="6"/>
      <c r="N15" s="7">
        <v>-8.9</v>
      </c>
      <c r="O15" s="8">
        <f t="shared" si="0"/>
        <v>79.21000000000001</v>
      </c>
    </row>
    <row r="16" spans="1:15" s="2" customFormat="1" ht="12.75">
      <c r="A16" s="2" t="s">
        <v>13</v>
      </c>
      <c r="K16" s="6"/>
      <c r="N16" s="7">
        <v>-8.8</v>
      </c>
      <c r="O16" s="8">
        <f t="shared" si="0"/>
        <v>77.44000000000001</v>
      </c>
    </row>
    <row r="17" spans="1:15" s="2" customFormat="1" ht="12.75">
      <c r="A17" s="2" t="s">
        <v>14</v>
      </c>
      <c r="K17" s="6"/>
      <c r="N17" s="7">
        <v>-8.7</v>
      </c>
      <c r="O17" s="8">
        <f t="shared" si="0"/>
        <v>75.68999999999998</v>
      </c>
    </row>
    <row r="18" spans="1:15" s="2" customFormat="1" ht="12.75">
      <c r="A18" s="2" t="s">
        <v>22</v>
      </c>
      <c r="K18" s="6"/>
      <c r="N18" s="7">
        <v>-8.6</v>
      </c>
      <c r="O18" s="8">
        <f t="shared" si="0"/>
        <v>73.96</v>
      </c>
    </row>
    <row r="19" spans="11:15" s="2" customFormat="1" ht="12.75">
      <c r="K19" s="6"/>
      <c r="N19" s="7">
        <v>-8.50000000000001</v>
      </c>
      <c r="O19" s="8">
        <f t="shared" si="0"/>
        <v>72.25000000000018</v>
      </c>
    </row>
    <row r="20" spans="11:15" s="2" customFormat="1" ht="12.75">
      <c r="K20" s="6"/>
      <c r="N20" s="7">
        <v>-8.40000000000001</v>
      </c>
      <c r="O20" s="8">
        <f t="shared" si="0"/>
        <v>70.56000000000016</v>
      </c>
    </row>
    <row r="21" spans="11:15" s="2" customFormat="1" ht="12.75">
      <c r="K21" s="6"/>
      <c r="N21" s="7">
        <v>-8.30000000000001</v>
      </c>
      <c r="O21" s="8">
        <f t="shared" si="0"/>
        <v>68.89000000000016</v>
      </c>
    </row>
    <row r="22" spans="11:15" s="2" customFormat="1" ht="12.75">
      <c r="K22" s="6"/>
      <c r="N22" s="7">
        <v>-8.20000000000001</v>
      </c>
      <c r="O22" s="8">
        <f t="shared" si="0"/>
        <v>67.24000000000017</v>
      </c>
    </row>
    <row r="23" spans="11:15" s="2" customFormat="1" ht="12.75">
      <c r="K23" s="6"/>
      <c r="N23" s="7">
        <v>-8.10000000000001</v>
      </c>
      <c r="O23" s="8">
        <f t="shared" si="0"/>
        <v>65.61000000000017</v>
      </c>
    </row>
    <row r="24" spans="11:15" s="2" customFormat="1" ht="12.75">
      <c r="K24" s="6"/>
      <c r="N24" s="7">
        <v>-8.00000000000001</v>
      </c>
      <c r="O24" s="8">
        <f t="shared" si="0"/>
        <v>64.00000000000017</v>
      </c>
    </row>
    <row r="25" spans="11:15" s="2" customFormat="1" ht="12.75">
      <c r="K25" s="6"/>
      <c r="N25" s="7">
        <v>-7.90000000000001</v>
      </c>
      <c r="O25" s="8">
        <f t="shared" si="0"/>
        <v>62.41000000000016</v>
      </c>
    </row>
    <row r="26" spans="11:15" s="2" customFormat="1" ht="12.75">
      <c r="K26" s="6"/>
      <c r="N26" s="7">
        <v>-7.80000000000001</v>
      </c>
      <c r="O26" s="8">
        <f t="shared" si="0"/>
        <v>60.84000000000015</v>
      </c>
    </row>
    <row r="27" spans="11:15" s="2" customFormat="1" ht="12.75">
      <c r="K27" s="6"/>
      <c r="N27" s="7">
        <v>-7.70000000000001</v>
      </c>
      <c r="O27" s="8">
        <f t="shared" si="0"/>
        <v>59.290000000000155</v>
      </c>
    </row>
    <row r="28" spans="11:15" s="2" customFormat="1" ht="12.75">
      <c r="K28" s="6"/>
      <c r="N28" s="7">
        <v>-7.60000000000001</v>
      </c>
      <c r="O28" s="8">
        <f t="shared" si="0"/>
        <v>57.760000000000154</v>
      </c>
    </row>
    <row r="29" spans="11:15" s="2" customFormat="1" ht="12.75">
      <c r="K29" s="6"/>
      <c r="N29" s="7">
        <v>-7.50000000000001</v>
      </c>
      <c r="O29" s="8">
        <f t="shared" si="0"/>
        <v>56.25000000000015</v>
      </c>
    </row>
    <row r="30" spans="11:15" s="2" customFormat="1" ht="12.75">
      <c r="K30" s="6"/>
      <c r="N30" s="7">
        <v>-7.40000000000001</v>
      </c>
      <c r="O30" s="8">
        <f t="shared" si="0"/>
        <v>54.76000000000015</v>
      </c>
    </row>
    <row r="31" spans="11:15" s="2" customFormat="1" ht="12.75">
      <c r="K31" s="6"/>
      <c r="N31" s="7">
        <v>-7.30000000000001</v>
      </c>
      <c r="O31" s="8">
        <f t="shared" si="0"/>
        <v>53.29000000000014</v>
      </c>
    </row>
    <row r="32" spans="11:15" s="2" customFormat="1" ht="12.75">
      <c r="K32" s="6"/>
      <c r="N32" s="7">
        <v>-7.20000000000001</v>
      </c>
      <c r="O32" s="8">
        <f t="shared" si="0"/>
        <v>51.840000000000146</v>
      </c>
    </row>
    <row r="33" spans="11:15" s="2" customFormat="1" ht="12.75">
      <c r="K33" s="6"/>
      <c r="N33" s="7">
        <v>-7.10000000000001</v>
      </c>
      <c r="O33" s="8">
        <f t="shared" si="0"/>
        <v>50.410000000000146</v>
      </c>
    </row>
    <row r="34" spans="11:15" s="2" customFormat="1" ht="12.75">
      <c r="K34" s="6"/>
      <c r="N34" s="7">
        <v>-7.00000000000001</v>
      </c>
      <c r="O34" s="8">
        <f t="shared" si="0"/>
        <v>49.000000000000135</v>
      </c>
    </row>
    <row r="35" spans="11:15" s="2" customFormat="1" ht="12.75">
      <c r="K35" s="6"/>
      <c r="N35" s="7">
        <v>-6.90000000000001</v>
      </c>
      <c r="O35" s="8">
        <f t="shared" si="0"/>
        <v>47.61000000000014</v>
      </c>
    </row>
    <row r="36" spans="11:15" s="2" customFormat="1" ht="12.75">
      <c r="K36" s="6"/>
      <c r="N36" s="7">
        <v>-6.80000000000001</v>
      </c>
      <c r="O36" s="8">
        <f t="shared" si="0"/>
        <v>46.24000000000013</v>
      </c>
    </row>
    <row r="37" spans="11:15" s="2" customFormat="1" ht="12.75">
      <c r="K37" s="6"/>
      <c r="N37" s="7">
        <v>-6.70000000000001</v>
      </c>
      <c r="O37" s="8">
        <f t="shared" si="0"/>
        <v>44.890000000000136</v>
      </c>
    </row>
    <row r="38" spans="11:15" s="2" customFormat="1" ht="12.75">
      <c r="K38" s="6"/>
      <c r="N38" s="7">
        <v>-6.60000000000001</v>
      </c>
      <c r="O38" s="8">
        <f t="shared" si="0"/>
        <v>43.56000000000014</v>
      </c>
    </row>
    <row r="39" spans="11:15" s="2" customFormat="1" ht="12.75">
      <c r="K39" s="6"/>
      <c r="N39" s="7">
        <v>-6.50000000000001</v>
      </c>
      <c r="O39" s="8">
        <f t="shared" si="0"/>
        <v>42.25000000000013</v>
      </c>
    </row>
    <row r="40" spans="11:15" s="2" customFormat="1" ht="12.75">
      <c r="K40" s="6"/>
      <c r="N40" s="7">
        <v>-6.40000000000001</v>
      </c>
      <c r="O40" s="8">
        <f t="shared" si="0"/>
        <v>40.96000000000013</v>
      </c>
    </row>
    <row r="41" spans="11:15" s="2" customFormat="1" ht="12.75">
      <c r="K41" s="6"/>
      <c r="N41" s="7">
        <v>-6.30000000000001</v>
      </c>
      <c r="O41" s="8">
        <f t="shared" si="0"/>
        <v>39.69000000000012</v>
      </c>
    </row>
    <row r="42" spans="11:15" s="2" customFormat="1" ht="12.75">
      <c r="K42" s="6"/>
      <c r="N42" s="7">
        <v>-6.20000000000001</v>
      </c>
      <c r="O42" s="8">
        <f t="shared" si="0"/>
        <v>38.440000000000126</v>
      </c>
    </row>
    <row r="43" spans="11:15" s="2" customFormat="1" ht="12.75">
      <c r="K43" s="6"/>
      <c r="N43" s="7">
        <v>-6.10000000000001</v>
      </c>
      <c r="O43" s="8">
        <f t="shared" si="0"/>
        <v>37.21000000000013</v>
      </c>
    </row>
    <row r="44" spans="11:15" s="2" customFormat="1" ht="12.75">
      <c r="K44" s="6"/>
      <c r="N44" s="7">
        <v>-6.00000000000001</v>
      </c>
      <c r="O44" s="8">
        <f t="shared" si="0"/>
        <v>36.000000000000114</v>
      </c>
    </row>
    <row r="45" spans="11:15" s="2" customFormat="1" ht="12.75">
      <c r="K45" s="6"/>
      <c r="N45" s="7">
        <v>-5.90000000000001</v>
      </c>
      <c r="O45" s="8">
        <f t="shared" si="0"/>
        <v>34.810000000000116</v>
      </c>
    </row>
    <row r="46" spans="11:15" s="2" customFormat="1" ht="12.75">
      <c r="K46" s="6"/>
      <c r="N46" s="7">
        <v>-5.80000000000001</v>
      </c>
      <c r="O46" s="8">
        <f t="shared" si="0"/>
        <v>33.640000000000114</v>
      </c>
    </row>
    <row r="47" spans="11:15" s="2" customFormat="1" ht="12.75">
      <c r="K47" s="6"/>
      <c r="N47" s="7">
        <v>-5.70000000000002</v>
      </c>
      <c r="O47" s="8">
        <f t="shared" si="0"/>
        <v>32.49000000000022</v>
      </c>
    </row>
    <row r="48" spans="11:15" s="2" customFormat="1" ht="12.75">
      <c r="K48" s="6"/>
      <c r="N48" s="7">
        <v>-5.60000000000002</v>
      </c>
      <c r="O48" s="8">
        <f t="shared" si="0"/>
        <v>31.360000000000223</v>
      </c>
    </row>
    <row r="49" spans="11:15" s="2" customFormat="1" ht="12.75">
      <c r="K49" s="6"/>
      <c r="N49" s="7">
        <v>-5.50000000000002</v>
      </c>
      <c r="O49" s="8">
        <f t="shared" si="0"/>
        <v>30.250000000000224</v>
      </c>
    </row>
    <row r="50" spans="11:15" s="2" customFormat="1" ht="12.75">
      <c r="K50" s="6"/>
      <c r="N50" s="7">
        <v>-5.40000000000002</v>
      </c>
      <c r="O50" s="8">
        <f t="shared" si="0"/>
        <v>29.160000000000213</v>
      </c>
    </row>
    <row r="51" spans="11:15" s="2" customFormat="1" ht="12.75">
      <c r="K51" s="6"/>
      <c r="N51" s="7">
        <v>-5.30000000000002</v>
      </c>
      <c r="O51" s="8">
        <f t="shared" si="0"/>
        <v>28.090000000000213</v>
      </c>
    </row>
    <row r="52" spans="11:15" s="2" customFormat="1" ht="12.75">
      <c r="K52" s="6"/>
      <c r="N52" s="7">
        <v>-5.20000000000002</v>
      </c>
      <c r="O52" s="8">
        <f t="shared" si="0"/>
        <v>27.040000000000205</v>
      </c>
    </row>
    <row r="53" spans="11:15" s="2" customFormat="1" ht="12.75">
      <c r="K53" s="6"/>
      <c r="N53" s="7">
        <v>-5.10000000000002</v>
      </c>
      <c r="O53" s="8">
        <f t="shared" si="0"/>
        <v>26.010000000000204</v>
      </c>
    </row>
    <row r="54" spans="11:15" s="2" customFormat="1" ht="12.75">
      <c r="K54" s="6"/>
      <c r="N54" s="7">
        <v>-5.00000000000002</v>
      </c>
      <c r="O54" s="8">
        <f t="shared" si="0"/>
        <v>25.000000000000206</v>
      </c>
    </row>
    <row r="55" spans="11:15" s="2" customFormat="1" ht="12.75">
      <c r="K55" s="6"/>
      <c r="N55" s="7">
        <v>-4.90000000000002</v>
      </c>
      <c r="O55" s="8">
        <f t="shared" si="0"/>
        <v>24.010000000000193</v>
      </c>
    </row>
    <row r="56" spans="11:15" s="2" customFormat="1" ht="12.75">
      <c r="K56" s="6"/>
      <c r="N56" s="7">
        <v>-4.80000000000002</v>
      </c>
      <c r="O56" s="8">
        <f t="shared" si="0"/>
        <v>23.040000000000195</v>
      </c>
    </row>
    <row r="57" spans="11:15" s="2" customFormat="1" ht="12.75">
      <c r="K57" s="6"/>
      <c r="N57" s="7">
        <v>-4.70000000000002</v>
      </c>
      <c r="O57" s="8">
        <f t="shared" si="0"/>
        <v>22.090000000000185</v>
      </c>
    </row>
    <row r="58" spans="11:15" s="2" customFormat="1" ht="12.75">
      <c r="K58" s="6"/>
      <c r="N58" s="7">
        <v>-4.60000000000002</v>
      </c>
      <c r="O58" s="8">
        <f t="shared" si="0"/>
        <v>21.160000000000185</v>
      </c>
    </row>
    <row r="59" spans="11:15" s="2" customFormat="1" ht="12.75">
      <c r="K59" s="6"/>
      <c r="N59" s="7">
        <v>-4.50000000000002</v>
      </c>
      <c r="O59" s="8">
        <f t="shared" si="0"/>
        <v>20.250000000000185</v>
      </c>
    </row>
    <row r="60" spans="11:15" s="2" customFormat="1" ht="12.75">
      <c r="K60" s="6"/>
      <c r="N60" s="7">
        <v>-4.40000000000002</v>
      </c>
      <c r="O60" s="8">
        <f t="shared" si="0"/>
        <v>19.360000000000174</v>
      </c>
    </row>
    <row r="61" spans="11:15" s="2" customFormat="1" ht="12.75">
      <c r="K61" s="6"/>
      <c r="N61" s="7">
        <v>-4.30000000000002</v>
      </c>
      <c r="O61" s="8">
        <f t="shared" si="0"/>
        <v>18.490000000000173</v>
      </c>
    </row>
    <row r="62" spans="11:15" s="2" customFormat="1" ht="12.75">
      <c r="K62" s="6"/>
      <c r="N62" s="7">
        <v>-4.20000000000002</v>
      </c>
      <c r="O62" s="8">
        <f t="shared" si="0"/>
        <v>17.640000000000164</v>
      </c>
    </row>
    <row r="63" spans="11:15" s="2" customFormat="1" ht="12.75">
      <c r="K63" s="6"/>
      <c r="N63" s="7">
        <v>-4.10000000000002</v>
      </c>
      <c r="O63" s="8">
        <f t="shared" si="0"/>
        <v>16.810000000000166</v>
      </c>
    </row>
    <row r="64" spans="11:15" s="2" customFormat="1" ht="12.75">
      <c r="K64" s="6"/>
      <c r="N64" s="7">
        <v>-4.00000000000002</v>
      </c>
      <c r="O64" s="8">
        <f t="shared" si="0"/>
        <v>16.000000000000163</v>
      </c>
    </row>
    <row r="65" spans="11:15" s="2" customFormat="1" ht="12.75">
      <c r="K65" s="6"/>
      <c r="N65" s="7">
        <v>-3.90000000000002</v>
      </c>
      <c r="O65" s="8">
        <f t="shared" si="0"/>
        <v>15.210000000000155</v>
      </c>
    </row>
    <row r="66" spans="11:15" s="2" customFormat="1" ht="12.75">
      <c r="K66" s="6"/>
      <c r="N66" s="7">
        <v>-3.80000000000002</v>
      </c>
      <c r="O66" s="8">
        <f t="shared" si="0"/>
        <v>14.44000000000015</v>
      </c>
    </row>
    <row r="67" spans="11:15" s="2" customFormat="1" ht="12.75">
      <c r="K67" s="6"/>
      <c r="N67" s="7">
        <v>-3.70000000000002</v>
      </c>
      <c r="O67" s="8">
        <f t="shared" si="0"/>
        <v>13.690000000000149</v>
      </c>
    </row>
    <row r="68" spans="11:15" s="2" customFormat="1" ht="12.75">
      <c r="K68" s="6"/>
      <c r="N68" s="7">
        <v>-3.60000000000002</v>
      </c>
      <c r="O68" s="8">
        <f t="shared" si="0"/>
        <v>12.960000000000145</v>
      </c>
    </row>
    <row r="69" spans="11:15" s="2" customFormat="1" ht="12.75">
      <c r="K69" s="6"/>
      <c r="N69" s="7">
        <v>-3.50000000000002</v>
      </c>
      <c r="O69" s="8">
        <f aca="true" t="shared" si="1" ref="O69:O132">$F$5*N69^2+$F$7*N69+$F$9</f>
        <v>12.25000000000014</v>
      </c>
    </row>
    <row r="70" spans="11:15" s="2" customFormat="1" ht="12.75">
      <c r="K70" s="6"/>
      <c r="N70" s="7">
        <v>-3.40000000000002</v>
      </c>
      <c r="O70" s="8">
        <f t="shared" si="1"/>
        <v>11.560000000000136</v>
      </c>
    </row>
    <row r="71" spans="11:15" s="2" customFormat="1" ht="12.75">
      <c r="K71" s="6"/>
      <c r="N71" s="7">
        <v>-3.30000000000002</v>
      </c>
      <c r="O71" s="8">
        <f t="shared" si="1"/>
        <v>10.89000000000013</v>
      </c>
    </row>
    <row r="72" spans="11:15" s="2" customFormat="1" ht="12.75">
      <c r="K72" s="6"/>
      <c r="N72" s="7">
        <v>-3.20000000000002</v>
      </c>
      <c r="O72" s="8">
        <f t="shared" si="1"/>
        <v>10.24000000000013</v>
      </c>
    </row>
    <row r="73" spans="11:15" s="2" customFormat="1" ht="12.75">
      <c r="K73" s="6"/>
      <c r="N73" s="7">
        <v>-3.10000000000002</v>
      </c>
      <c r="O73" s="8">
        <f t="shared" si="1"/>
        <v>9.610000000000124</v>
      </c>
    </row>
    <row r="74" spans="11:15" s="2" customFormat="1" ht="12.75">
      <c r="K74" s="6"/>
      <c r="N74" s="7">
        <v>-3.00000000000002</v>
      </c>
      <c r="O74" s="8">
        <f t="shared" si="1"/>
        <v>9.00000000000012</v>
      </c>
    </row>
    <row r="75" spans="11:15" s="2" customFormat="1" ht="12.75">
      <c r="K75" s="6"/>
      <c r="N75" s="7">
        <v>-2.90000000000003</v>
      </c>
      <c r="O75" s="8">
        <f t="shared" si="1"/>
        <v>8.410000000000174</v>
      </c>
    </row>
    <row r="76" spans="11:15" s="2" customFormat="1" ht="12.75">
      <c r="K76" s="6"/>
      <c r="N76" s="7">
        <v>-2.80000000000003</v>
      </c>
      <c r="O76" s="8">
        <f t="shared" si="1"/>
        <v>7.840000000000168</v>
      </c>
    </row>
    <row r="77" spans="11:15" s="2" customFormat="1" ht="12.75">
      <c r="K77" s="6"/>
      <c r="N77" s="7">
        <v>-2.70000000000003</v>
      </c>
      <c r="O77" s="8">
        <f t="shared" si="1"/>
        <v>7.290000000000162</v>
      </c>
    </row>
    <row r="78" spans="11:15" s="2" customFormat="1" ht="12.75">
      <c r="K78" s="6"/>
      <c r="N78" s="7">
        <v>-2.60000000000003</v>
      </c>
      <c r="O78" s="8">
        <f t="shared" si="1"/>
        <v>6.760000000000155</v>
      </c>
    </row>
    <row r="79" spans="11:15" s="2" customFormat="1" ht="12.75">
      <c r="K79" s="6"/>
      <c r="N79" s="7">
        <v>-2.50000000000003</v>
      </c>
      <c r="O79" s="8">
        <f t="shared" si="1"/>
        <v>6.250000000000151</v>
      </c>
    </row>
    <row r="80" spans="11:15" s="2" customFormat="1" ht="12.75">
      <c r="K80" s="6"/>
      <c r="N80" s="7">
        <v>-2.40000000000003</v>
      </c>
      <c r="O80" s="8">
        <f t="shared" si="1"/>
        <v>5.760000000000145</v>
      </c>
    </row>
    <row r="81" spans="11:15" s="2" customFormat="1" ht="12.75">
      <c r="K81" s="6"/>
      <c r="N81" s="7">
        <v>-2.30000000000003</v>
      </c>
      <c r="O81" s="8">
        <f t="shared" si="1"/>
        <v>5.290000000000138</v>
      </c>
    </row>
    <row r="82" spans="11:15" s="2" customFormat="1" ht="12.75">
      <c r="K82" s="6"/>
      <c r="N82" s="7">
        <v>-2.20000000000003</v>
      </c>
      <c r="O82" s="8">
        <f t="shared" si="1"/>
        <v>4.840000000000131</v>
      </c>
    </row>
    <row r="83" spans="11:15" s="2" customFormat="1" ht="12.75">
      <c r="K83" s="6"/>
      <c r="N83" s="7">
        <v>-2.10000000000003</v>
      </c>
      <c r="O83" s="8">
        <f t="shared" si="1"/>
        <v>4.410000000000125</v>
      </c>
    </row>
    <row r="84" spans="11:15" s="2" customFormat="1" ht="12.75">
      <c r="K84" s="6"/>
      <c r="N84" s="7">
        <v>-2.00000000000003</v>
      </c>
      <c r="O84" s="8">
        <f t="shared" si="1"/>
        <v>4.000000000000121</v>
      </c>
    </row>
    <row r="85" spans="11:15" s="2" customFormat="1" ht="12.75">
      <c r="K85" s="6"/>
      <c r="N85" s="7">
        <v>-1.90000000000003</v>
      </c>
      <c r="O85" s="8">
        <f t="shared" si="1"/>
        <v>3.6100000000001145</v>
      </c>
    </row>
    <row r="86" spans="11:15" s="2" customFormat="1" ht="12.75">
      <c r="K86" s="6"/>
      <c r="N86" s="7">
        <v>-1.80000000000003</v>
      </c>
      <c r="O86" s="8">
        <f t="shared" si="1"/>
        <v>3.240000000000108</v>
      </c>
    </row>
    <row r="87" spans="11:15" s="2" customFormat="1" ht="12.75">
      <c r="K87" s="6"/>
      <c r="N87" s="7">
        <v>-1.70000000000003</v>
      </c>
      <c r="O87" s="8">
        <f t="shared" si="1"/>
        <v>2.890000000000102</v>
      </c>
    </row>
    <row r="88" spans="11:15" s="2" customFormat="1" ht="12.75">
      <c r="K88" s="6"/>
      <c r="N88" s="7">
        <v>-1.60000000000003</v>
      </c>
      <c r="O88" s="8">
        <f t="shared" si="1"/>
        <v>2.5600000000000964</v>
      </c>
    </row>
    <row r="89" spans="11:15" s="2" customFormat="1" ht="12.75">
      <c r="K89" s="6"/>
      <c r="N89" s="7">
        <v>-1.50000000000003</v>
      </c>
      <c r="O89" s="8">
        <f t="shared" si="1"/>
        <v>2.2500000000000897</v>
      </c>
    </row>
    <row r="90" spans="11:15" s="2" customFormat="1" ht="12.75">
      <c r="K90" s="6"/>
      <c r="N90" s="7">
        <v>-1.40000000000003</v>
      </c>
      <c r="O90" s="8">
        <f t="shared" si="1"/>
        <v>1.9600000000000843</v>
      </c>
    </row>
    <row r="91" spans="11:15" s="2" customFormat="1" ht="12.75">
      <c r="K91" s="6"/>
      <c r="N91" s="7">
        <v>-1.30000000000003</v>
      </c>
      <c r="O91" s="8">
        <f t="shared" si="1"/>
        <v>1.690000000000078</v>
      </c>
    </row>
    <row r="92" spans="11:15" s="2" customFormat="1" ht="12.75">
      <c r="K92" s="6"/>
      <c r="N92" s="7">
        <v>-1.20000000000003</v>
      </c>
      <c r="O92" s="8">
        <f t="shared" si="1"/>
        <v>1.440000000000072</v>
      </c>
    </row>
    <row r="93" spans="11:15" s="2" customFormat="1" ht="12.75">
      <c r="K93" s="6"/>
      <c r="N93" s="7">
        <v>-1.10000000000003</v>
      </c>
      <c r="O93" s="8">
        <f t="shared" si="1"/>
        <v>1.2100000000000661</v>
      </c>
    </row>
    <row r="94" spans="11:15" s="2" customFormat="1" ht="12.75">
      <c r="K94" s="6"/>
      <c r="N94" s="7">
        <v>-1.00000000000003</v>
      </c>
      <c r="O94" s="8">
        <f t="shared" si="1"/>
        <v>1.00000000000006</v>
      </c>
    </row>
    <row r="95" spans="11:15" s="2" customFormat="1" ht="12.75">
      <c r="K95" s="6"/>
      <c r="N95" s="7">
        <v>-0.900000000000031</v>
      </c>
      <c r="O95" s="8">
        <f t="shared" si="1"/>
        <v>0.8100000000000558</v>
      </c>
    </row>
    <row r="96" spans="11:15" s="2" customFormat="1" ht="12.75">
      <c r="K96" s="6"/>
      <c r="N96" s="7">
        <v>-0.800000000000029</v>
      </c>
      <c r="O96" s="8">
        <f t="shared" si="1"/>
        <v>0.6400000000000464</v>
      </c>
    </row>
    <row r="97" spans="11:15" s="2" customFormat="1" ht="12.75">
      <c r="K97" s="6"/>
      <c r="N97" s="7">
        <v>-0.700000000000029</v>
      </c>
      <c r="O97" s="8">
        <f t="shared" si="1"/>
        <v>0.4900000000000407</v>
      </c>
    </row>
    <row r="98" spans="11:15" s="2" customFormat="1" ht="12.75">
      <c r="K98" s="6"/>
      <c r="N98" s="7">
        <v>-0.60000000000003</v>
      </c>
      <c r="O98" s="8">
        <f t="shared" si="1"/>
        <v>0.36000000000003596</v>
      </c>
    </row>
    <row r="99" spans="11:15" s="2" customFormat="1" ht="12.75">
      <c r="K99" s="6"/>
      <c r="N99" s="7">
        <v>-0.50000000000003</v>
      </c>
      <c r="O99" s="8">
        <f t="shared" si="1"/>
        <v>0.25000000000003</v>
      </c>
    </row>
    <row r="100" spans="11:15" s="2" customFormat="1" ht="12.75">
      <c r="K100" s="6"/>
      <c r="N100" s="7">
        <v>-0.400000000000031</v>
      </c>
      <c r="O100" s="8">
        <f t="shared" si="1"/>
        <v>0.1600000000000248</v>
      </c>
    </row>
    <row r="101" spans="11:15" s="2" customFormat="1" ht="12.75">
      <c r="K101" s="6"/>
      <c r="N101" s="7">
        <v>-0.300000000000029</v>
      </c>
      <c r="O101" s="8">
        <f t="shared" si="1"/>
        <v>0.09000000000001741</v>
      </c>
    </row>
    <row r="102" spans="11:15" s="2" customFormat="1" ht="12.75">
      <c r="K102" s="6"/>
      <c r="N102" s="7">
        <v>-0.200000000000029</v>
      </c>
      <c r="O102" s="8">
        <f t="shared" si="1"/>
        <v>0.040000000000011596</v>
      </c>
    </row>
    <row r="103" spans="11:15" s="2" customFormat="1" ht="12.75">
      <c r="K103" s="6"/>
      <c r="N103" s="7">
        <v>-0.100000000000041</v>
      </c>
      <c r="O103" s="8">
        <f t="shared" si="1"/>
        <v>0.0100000000000082</v>
      </c>
    </row>
    <row r="104" spans="11:15" s="2" customFormat="1" ht="12.75">
      <c r="K104" s="6"/>
      <c r="N104" s="7">
        <v>-4.08562073062058E-14</v>
      </c>
      <c r="O104" s="8">
        <f t="shared" si="1"/>
        <v>1.6692296754476642E-27</v>
      </c>
    </row>
    <row r="105" spans="11:15" s="2" customFormat="1" ht="12.75">
      <c r="K105" s="6"/>
      <c r="N105" s="7">
        <v>0.0999999999999996</v>
      </c>
      <c r="O105" s="8">
        <f t="shared" si="1"/>
        <v>0.00999999999999992</v>
      </c>
    </row>
    <row r="106" spans="11:15" s="2" customFormat="1" ht="12.75">
      <c r="K106" s="6"/>
      <c r="N106" s="7">
        <v>0.199999999999999</v>
      </c>
      <c r="O106" s="8">
        <f t="shared" si="1"/>
        <v>0.039999999999999605</v>
      </c>
    </row>
    <row r="107" spans="11:15" s="2" customFormat="1" ht="12.75">
      <c r="K107" s="6"/>
      <c r="N107" s="7">
        <v>0.300000000000001</v>
      </c>
      <c r="O107" s="8">
        <f t="shared" si="1"/>
        <v>0.0900000000000006</v>
      </c>
    </row>
    <row r="108" spans="11:15" s="2" customFormat="1" ht="12.75">
      <c r="K108" s="6"/>
      <c r="N108" s="7">
        <v>0.4</v>
      </c>
      <c r="O108" s="8">
        <f t="shared" si="1"/>
        <v>0.16000000000000003</v>
      </c>
    </row>
    <row r="109" spans="11:15" s="2" customFormat="1" ht="12.75">
      <c r="K109" s="6"/>
      <c r="N109" s="7">
        <v>0.5</v>
      </c>
      <c r="O109" s="8">
        <f t="shared" si="1"/>
        <v>0.25</v>
      </c>
    </row>
    <row r="110" spans="11:15" s="2" customFormat="1" ht="12.75">
      <c r="K110" s="6"/>
      <c r="N110" s="7">
        <v>0.6</v>
      </c>
      <c r="O110" s="8">
        <f t="shared" si="1"/>
        <v>0.36</v>
      </c>
    </row>
    <row r="111" spans="11:15" s="2" customFormat="1" ht="12.75">
      <c r="K111" s="6"/>
      <c r="N111" s="7">
        <v>0.699999999999999</v>
      </c>
      <c r="O111" s="8">
        <f t="shared" si="1"/>
        <v>0.48999999999999855</v>
      </c>
    </row>
    <row r="112" spans="11:15" s="2" customFormat="1" ht="12.75">
      <c r="K112" s="6"/>
      <c r="N112" s="7">
        <v>0.800000000000001</v>
      </c>
      <c r="O112" s="8">
        <f t="shared" si="1"/>
        <v>0.6400000000000017</v>
      </c>
    </row>
    <row r="113" spans="11:15" s="2" customFormat="1" ht="12.75">
      <c r="K113" s="6"/>
      <c r="N113" s="7">
        <v>0.9</v>
      </c>
      <c r="O113" s="8">
        <f t="shared" si="1"/>
        <v>0.81</v>
      </c>
    </row>
    <row r="114" spans="11:15" s="2" customFormat="1" ht="12.75">
      <c r="K114" s="6"/>
      <c r="N114" s="7">
        <v>1</v>
      </c>
      <c r="O114" s="8">
        <f t="shared" si="1"/>
        <v>1</v>
      </c>
    </row>
    <row r="115" spans="11:15" s="2" customFormat="1" ht="12.75">
      <c r="K115" s="6"/>
      <c r="N115" s="7">
        <v>1.1</v>
      </c>
      <c r="O115" s="8">
        <f t="shared" si="1"/>
        <v>1.2100000000000002</v>
      </c>
    </row>
    <row r="116" spans="11:15" s="2" customFormat="1" ht="12.75">
      <c r="K116" s="6"/>
      <c r="N116" s="7">
        <v>1.2</v>
      </c>
      <c r="O116" s="8">
        <f t="shared" si="1"/>
        <v>1.44</v>
      </c>
    </row>
    <row r="117" spans="11:15" s="2" customFormat="1" ht="12.75">
      <c r="K117" s="6"/>
      <c r="N117" s="7">
        <v>1.3</v>
      </c>
      <c r="O117" s="8">
        <f t="shared" si="1"/>
        <v>1.6900000000000002</v>
      </c>
    </row>
    <row r="118" spans="11:15" s="2" customFormat="1" ht="12.75">
      <c r="K118" s="6"/>
      <c r="N118" s="7">
        <v>1.4</v>
      </c>
      <c r="O118" s="8">
        <f t="shared" si="1"/>
        <v>1.9599999999999997</v>
      </c>
    </row>
    <row r="119" spans="11:15" s="2" customFormat="1" ht="12.75">
      <c r="K119" s="6"/>
      <c r="N119" s="7">
        <v>1.5</v>
      </c>
      <c r="O119" s="8">
        <f t="shared" si="1"/>
        <v>2.25</v>
      </c>
    </row>
    <row r="120" spans="11:15" s="2" customFormat="1" ht="12.75">
      <c r="K120" s="6"/>
      <c r="N120" s="7">
        <v>1.6</v>
      </c>
      <c r="O120" s="8">
        <f t="shared" si="1"/>
        <v>2.5600000000000005</v>
      </c>
    </row>
    <row r="121" spans="11:15" s="2" customFormat="1" ht="12.75">
      <c r="K121" s="6"/>
      <c r="N121" s="7">
        <v>1.7</v>
      </c>
      <c r="O121" s="8">
        <f t="shared" si="1"/>
        <v>2.8899999999999997</v>
      </c>
    </row>
    <row r="122" spans="11:15" s="2" customFormat="1" ht="12.75">
      <c r="K122" s="6"/>
      <c r="N122" s="7">
        <v>1.8</v>
      </c>
      <c r="O122" s="8">
        <f t="shared" si="1"/>
        <v>3.24</v>
      </c>
    </row>
    <row r="123" spans="11:15" s="2" customFormat="1" ht="12.75">
      <c r="K123" s="6"/>
      <c r="N123" s="7">
        <v>1.9</v>
      </c>
      <c r="O123" s="8">
        <f t="shared" si="1"/>
        <v>3.61</v>
      </c>
    </row>
    <row r="124" spans="11:15" s="2" customFormat="1" ht="12.75">
      <c r="K124" s="6"/>
      <c r="N124" s="7">
        <v>2</v>
      </c>
      <c r="O124" s="8">
        <f t="shared" si="1"/>
        <v>4</v>
      </c>
    </row>
    <row r="125" spans="11:15" s="2" customFormat="1" ht="12.75">
      <c r="K125" s="6"/>
      <c r="N125" s="7">
        <v>2.1</v>
      </c>
      <c r="O125" s="8">
        <f t="shared" si="1"/>
        <v>4.41</v>
      </c>
    </row>
    <row r="126" spans="11:15" s="2" customFormat="1" ht="12.75">
      <c r="K126" s="6"/>
      <c r="N126" s="7">
        <v>2.2</v>
      </c>
      <c r="O126" s="8">
        <f t="shared" si="1"/>
        <v>4.840000000000001</v>
      </c>
    </row>
    <row r="127" spans="11:15" s="2" customFormat="1" ht="12.75">
      <c r="K127" s="6"/>
      <c r="N127" s="7">
        <v>2.3</v>
      </c>
      <c r="O127" s="8">
        <f t="shared" si="1"/>
        <v>5.289999999999999</v>
      </c>
    </row>
    <row r="128" spans="11:15" s="2" customFormat="1" ht="12.75">
      <c r="K128" s="6"/>
      <c r="N128" s="7">
        <v>2.4</v>
      </c>
      <c r="O128" s="8">
        <f t="shared" si="1"/>
        <v>5.76</v>
      </c>
    </row>
    <row r="129" spans="11:15" s="2" customFormat="1" ht="12.75">
      <c r="K129" s="6"/>
      <c r="N129" s="7">
        <v>2.5</v>
      </c>
      <c r="O129" s="8">
        <f t="shared" si="1"/>
        <v>6.25</v>
      </c>
    </row>
    <row r="130" spans="11:15" s="2" customFormat="1" ht="12.75">
      <c r="K130" s="6"/>
      <c r="N130" s="7">
        <v>2.6</v>
      </c>
      <c r="O130" s="8">
        <f t="shared" si="1"/>
        <v>6.760000000000001</v>
      </c>
    </row>
    <row r="131" spans="11:15" s="2" customFormat="1" ht="12.75">
      <c r="K131" s="6"/>
      <c r="N131" s="7">
        <v>2.7</v>
      </c>
      <c r="O131" s="8">
        <f t="shared" si="1"/>
        <v>7.290000000000001</v>
      </c>
    </row>
    <row r="132" spans="11:15" s="2" customFormat="1" ht="12.75">
      <c r="K132" s="6"/>
      <c r="N132" s="7">
        <v>2.8</v>
      </c>
      <c r="O132" s="8">
        <f t="shared" si="1"/>
        <v>7.839999999999999</v>
      </c>
    </row>
    <row r="133" spans="11:15" s="2" customFormat="1" ht="12.75">
      <c r="K133" s="6"/>
      <c r="N133" s="7">
        <v>2.9</v>
      </c>
      <c r="O133" s="8">
        <f aca="true" t="shared" si="2" ref="O133:O196">$F$5*N133^2+$F$7*N133+$F$9</f>
        <v>8.41</v>
      </c>
    </row>
    <row r="134" spans="11:15" s="2" customFormat="1" ht="12.75">
      <c r="K134" s="6"/>
      <c r="N134" s="7">
        <v>3</v>
      </c>
      <c r="O134" s="8">
        <f t="shared" si="2"/>
        <v>9</v>
      </c>
    </row>
    <row r="135" spans="11:15" s="2" customFormat="1" ht="12.75">
      <c r="K135" s="6"/>
      <c r="N135" s="7">
        <v>3.1</v>
      </c>
      <c r="O135" s="8">
        <f t="shared" si="2"/>
        <v>9.610000000000001</v>
      </c>
    </row>
    <row r="136" spans="11:15" s="2" customFormat="1" ht="12.75">
      <c r="K136" s="6"/>
      <c r="N136" s="7">
        <v>3.2</v>
      </c>
      <c r="O136" s="8">
        <f t="shared" si="2"/>
        <v>10.240000000000002</v>
      </c>
    </row>
    <row r="137" spans="11:15" s="2" customFormat="1" ht="12.75">
      <c r="K137" s="6"/>
      <c r="N137" s="7">
        <v>3.3</v>
      </c>
      <c r="O137" s="8">
        <f t="shared" si="2"/>
        <v>10.889999999999999</v>
      </c>
    </row>
    <row r="138" spans="11:15" s="2" customFormat="1" ht="12.75">
      <c r="K138" s="6"/>
      <c r="N138" s="7">
        <v>3.4</v>
      </c>
      <c r="O138" s="8">
        <f t="shared" si="2"/>
        <v>11.559999999999999</v>
      </c>
    </row>
    <row r="139" spans="11:15" s="2" customFormat="1" ht="12.75">
      <c r="K139" s="6"/>
      <c r="N139" s="7">
        <v>3.5</v>
      </c>
      <c r="O139" s="8">
        <f t="shared" si="2"/>
        <v>12.25</v>
      </c>
    </row>
    <row r="140" spans="11:15" s="2" customFormat="1" ht="12.75">
      <c r="K140" s="6"/>
      <c r="N140" s="7">
        <v>3.6</v>
      </c>
      <c r="O140" s="8">
        <f t="shared" si="2"/>
        <v>12.96</v>
      </c>
    </row>
    <row r="141" spans="11:15" s="2" customFormat="1" ht="12.75">
      <c r="K141" s="6"/>
      <c r="N141" s="7">
        <v>3.7</v>
      </c>
      <c r="O141" s="8">
        <f t="shared" si="2"/>
        <v>13.690000000000001</v>
      </c>
    </row>
    <row r="142" spans="11:15" s="2" customFormat="1" ht="12.75">
      <c r="K142" s="6"/>
      <c r="N142" s="7">
        <v>3.8</v>
      </c>
      <c r="O142" s="8">
        <f t="shared" si="2"/>
        <v>14.44</v>
      </c>
    </row>
    <row r="143" spans="11:15" s="2" customFormat="1" ht="12.75">
      <c r="K143" s="6"/>
      <c r="N143" s="7">
        <v>3.9</v>
      </c>
      <c r="O143" s="8">
        <f t="shared" si="2"/>
        <v>15.209999999999999</v>
      </c>
    </row>
    <row r="144" spans="11:15" s="2" customFormat="1" ht="12.75">
      <c r="K144" s="6"/>
      <c r="N144" s="7">
        <v>4</v>
      </c>
      <c r="O144" s="8">
        <f t="shared" si="2"/>
        <v>16</v>
      </c>
    </row>
    <row r="145" spans="11:15" s="2" customFormat="1" ht="12.75">
      <c r="K145" s="6"/>
      <c r="N145" s="7">
        <v>4.0999999999999</v>
      </c>
      <c r="O145" s="8">
        <f t="shared" si="2"/>
        <v>16.80999999999918</v>
      </c>
    </row>
    <row r="146" spans="11:15" s="2" customFormat="1" ht="12.75">
      <c r="K146" s="6"/>
      <c r="N146" s="7">
        <v>4.1999999999999</v>
      </c>
      <c r="O146" s="8">
        <f t="shared" si="2"/>
        <v>17.63999999999916</v>
      </c>
    </row>
    <row r="147" spans="11:15" s="2" customFormat="1" ht="12.75">
      <c r="K147" s="6"/>
      <c r="N147" s="7">
        <v>4.2999999999999</v>
      </c>
      <c r="O147" s="8">
        <f t="shared" si="2"/>
        <v>18.489999999999142</v>
      </c>
    </row>
    <row r="148" spans="11:15" s="2" customFormat="1" ht="12.75">
      <c r="K148" s="6"/>
      <c r="N148" s="7">
        <v>4.3999999999999</v>
      </c>
      <c r="O148" s="8">
        <f t="shared" si="2"/>
        <v>19.35999999999912</v>
      </c>
    </row>
    <row r="149" spans="11:15" s="2" customFormat="1" ht="12.75">
      <c r="K149" s="6"/>
      <c r="N149" s="7">
        <v>4.4999999999999</v>
      </c>
      <c r="O149" s="8">
        <f t="shared" si="2"/>
        <v>20.249999999999098</v>
      </c>
    </row>
    <row r="150" spans="11:15" s="2" customFormat="1" ht="12.75">
      <c r="K150" s="6"/>
      <c r="N150" s="7">
        <v>4.5999999999999</v>
      </c>
      <c r="O150" s="8">
        <f t="shared" si="2"/>
        <v>21.15999999999908</v>
      </c>
    </row>
    <row r="151" spans="11:15" s="2" customFormat="1" ht="12.75">
      <c r="K151" s="6"/>
      <c r="N151" s="7">
        <v>4.6999999999999</v>
      </c>
      <c r="O151" s="8">
        <f t="shared" si="2"/>
        <v>22.08999999999906</v>
      </c>
    </row>
    <row r="152" spans="11:15" s="2" customFormat="1" ht="12.75">
      <c r="K152" s="6"/>
      <c r="N152" s="7">
        <v>4.7999999999999</v>
      </c>
      <c r="O152" s="8">
        <f t="shared" si="2"/>
        <v>23.039999999999043</v>
      </c>
    </row>
    <row r="153" spans="11:15" s="2" customFormat="1" ht="12.75">
      <c r="K153" s="6"/>
      <c r="N153" s="7">
        <v>4.8999999999999</v>
      </c>
      <c r="O153" s="8">
        <f t="shared" si="2"/>
        <v>24.00999999999902</v>
      </c>
    </row>
    <row r="154" spans="11:15" s="2" customFormat="1" ht="12.75">
      <c r="K154" s="6"/>
      <c r="N154" s="7">
        <v>4.9999999999999</v>
      </c>
      <c r="O154" s="8">
        <f t="shared" si="2"/>
        <v>24.999999999998998</v>
      </c>
    </row>
    <row r="155" spans="11:15" s="2" customFormat="1" ht="12.75">
      <c r="K155" s="6"/>
      <c r="N155" s="7">
        <v>5.0999999999999</v>
      </c>
      <c r="O155" s="8">
        <f t="shared" si="2"/>
        <v>26.009999999998982</v>
      </c>
    </row>
    <row r="156" spans="11:15" s="2" customFormat="1" ht="12.75">
      <c r="K156" s="6"/>
      <c r="N156" s="7">
        <v>5.1999999999999</v>
      </c>
      <c r="O156" s="8">
        <f t="shared" si="2"/>
        <v>27.039999999998958</v>
      </c>
    </row>
    <row r="157" spans="11:15" s="2" customFormat="1" ht="12.75">
      <c r="K157" s="6"/>
      <c r="N157" s="7">
        <v>5.2999999999999</v>
      </c>
      <c r="O157" s="8">
        <f t="shared" si="2"/>
        <v>28.089999999998945</v>
      </c>
    </row>
    <row r="158" spans="11:15" s="2" customFormat="1" ht="12.75">
      <c r="K158" s="6"/>
      <c r="N158" s="7">
        <v>5.3999999999999</v>
      </c>
      <c r="O158" s="8">
        <f t="shared" si="2"/>
        <v>29.15999999999892</v>
      </c>
    </row>
    <row r="159" spans="11:15" s="2" customFormat="1" ht="12.75">
      <c r="K159" s="6"/>
      <c r="N159" s="7">
        <v>5.4999999999999</v>
      </c>
      <c r="O159" s="8">
        <f t="shared" si="2"/>
        <v>30.249999999998895</v>
      </c>
    </row>
    <row r="160" spans="11:15" s="2" customFormat="1" ht="12.75">
      <c r="K160" s="6"/>
      <c r="N160" s="7">
        <v>5.5999999999999</v>
      </c>
      <c r="O160" s="8">
        <f t="shared" si="2"/>
        <v>31.35999999999888</v>
      </c>
    </row>
    <row r="161" spans="11:15" s="2" customFormat="1" ht="12.75">
      <c r="K161" s="6"/>
      <c r="N161" s="7">
        <v>5.6999999999999</v>
      </c>
      <c r="O161" s="8">
        <f t="shared" si="2"/>
        <v>32.48999999999886</v>
      </c>
    </row>
    <row r="162" spans="11:15" s="2" customFormat="1" ht="12.75">
      <c r="K162" s="6"/>
      <c r="N162" s="7">
        <v>5.7999999999999</v>
      </c>
      <c r="O162" s="8">
        <f t="shared" si="2"/>
        <v>33.63999999999884</v>
      </c>
    </row>
    <row r="163" spans="11:15" s="2" customFormat="1" ht="12.75">
      <c r="K163" s="6"/>
      <c r="N163" s="7">
        <v>5.8999999999999</v>
      </c>
      <c r="O163" s="8">
        <f t="shared" si="2"/>
        <v>34.80999999999882</v>
      </c>
    </row>
    <row r="164" spans="11:15" s="2" customFormat="1" ht="12.75">
      <c r="K164" s="6"/>
      <c r="N164" s="7">
        <v>5.9999999999999</v>
      </c>
      <c r="O164" s="8">
        <f t="shared" si="2"/>
        <v>35.99999999999879</v>
      </c>
    </row>
    <row r="165" spans="11:15" s="2" customFormat="1" ht="12.75">
      <c r="K165" s="6"/>
      <c r="N165" s="7">
        <v>6.0999999999999</v>
      </c>
      <c r="O165" s="8">
        <f t="shared" si="2"/>
        <v>37.20999999999878</v>
      </c>
    </row>
    <row r="166" spans="11:15" s="2" customFormat="1" ht="12.75">
      <c r="K166" s="6"/>
      <c r="N166" s="7">
        <v>6.1999999999999</v>
      </c>
      <c r="O166" s="8">
        <f t="shared" si="2"/>
        <v>38.439999999998754</v>
      </c>
    </row>
    <row r="167" spans="11:15" s="2" customFormat="1" ht="12.75">
      <c r="K167" s="6"/>
      <c r="N167" s="7">
        <v>6.2999999999999</v>
      </c>
      <c r="O167" s="8">
        <f t="shared" si="2"/>
        <v>39.68999999999875</v>
      </c>
    </row>
    <row r="168" spans="11:15" s="2" customFormat="1" ht="12.75">
      <c r="K168" s="6"/>
      <c r="N168" s="7">
        <v>6.3999999999999</v>
      </c>
      <c r="O168" s="8">
        <f t="shared" si="2"/>
        <v>40.95999999999872</v>
      </c>
    </row>
    <row r="169" spans="11:15" s="2" customFormat="1" ht="12.75">
      <c r="K169" s="6"/>
      <c r="N169" s="7">
        <v>6.4999999999999</v>
      </c>
      <c r="O169" s="8">
        <f t="shared" si="2"/>
        <v>42.24999999999869</v>
      </c>
    </row>
    <row r="170" spans="11:15" s="2" customFormat="1" ht="12.75">
      <c r="K170" s="6"/>
      <c r="N170" s="7">
        <v>6.5999999999999</v>
      </c>
      <c r="O170" s="8">
        <f t="shared" si="2"/>
        <v>43.55999999999868</v>
      </c>
    </row>
    <row r="171" spans="11:15" s="2" customFormat="1" ht="12.75">
      <c r="K171" s="6"/>
      <c r="N171" s="7">
        <v>6.6999999999999</v>
      </c>
      <c r="O171" s="8">
        <f t="shared" si="2"/>
        <v>44.88999999999866</v>
      </c>
    </row>
    <row r="172" spans="11:15" s="2" customFormat="1" ht="12.75">
      <c r="K172" s="6"/>
      <c r="N172" s="7">
        <v>6.7999999999999</v>
      </c>
      <c r="O172" s="8">
        <f t="shared" si="2"/>
        <v>46.239999999998645</v>
      </c>
    </row>
    <row r="173" spans="11:15" s="2" customFormat="1" ht="12.75">
      <c r="K173" s="6"/>
      <c r="N173" s="7">
        <v>6.8999999999999</v>
      </c>
      <c r="O173" s="8">
        <f t="shared" si="2"/>
        <v>47.60999999999862</v>
      </c>
    </row>
    <row r="174" spans="11:15" s="2" customFormat="1" ht="12.75">
      <c r="K174" s="6"/>
      <c r="N174" s="7">
        <v>6.9999999999999</v>
      </c>
      <c r="O174" s="8">
        <f t="shared" si="2"/>
        <v>48.99999999999859</v>
      </c>
    </row>
    <row r="175" spans="11:15" s="2" customFormat="1" ht="12.75">
      <c r="K175" s="6"/>
      <c r="N175" s="7">
        <v>7.0999999999999</v>
      </c>
      <c r="O175" s="8">
        <f t="shared" si="2"/>
        <v>50.40999999999858</v>
      </c>
    </row>
    <row r="176" spans="11:15" s="2" customFormat="1" ht="12.75">
      <c r="K176" s="6"/>
      <c r="N176" s="7">
        <v>7.1999999999999</v>
      </c>
      <c r="O176" s="8">
        <f t="shared" si="2"/>
        <v>51.839999999998554</v>
      </c>
    </row>
    <row r="177" spans="11:15" s="2" customFormat="1" ht="12.75">
      <c r="K177" s="6"/>
      <c r="N177" s="7">
        <v>7.2999999999999</v>
      </c>
      <c r="O177" s="8">
        <f t="shared" si="2"/>
        <v>53.28999999999854</v>
      </c>
    </row>
    <row r="178" spans="11:15" s="2" customFormat="1" ht="12.75">
      <c r="K178" s="6"/>
      <c r="N178" s="7">
        <v>7.3999999999999</v>
      </c>
      <c r="O178" s="8">
        <f t="shared" si="2"/>
        <v>54.75999999999852</v>
      </c>
    </row>
    <row r="179" spans="11:15" s="2" customFormat="1" ht="12.75">
      <c r="K179" s="6"/>
      <c r="N179" s="7">
        <v>7.4999999999999</v>
      </c>
      <c r="O179" s="8">
        <f t="shared" si="2"/>
        <v>56.249999999998494</v>
      </c>
    </row>
    <row r="180" spans="11:15" s="2" customFormat="1" ht="12.75">
      <c r="K180" s="6"/>
      <c r="N180" s="7">
        <v>7.5999999999999</v>
      </c>
      <c r="O180" s="8">
        <f t="shared" si="2"/>
        <v>57.759999999998485</v>
      </c>
    </row>
    <row r="181" spans="11:15" s="2" customFormat="1" ht="12.75">
      <c r="K181" s="6"/>
      <c r="N181" s="7">
        <v>7.6999999999999</v>
      </c>
      <c r="O181" s="8">
        <f t="shared" si="2"/>
        <v>59.28999999999846</v>
      </c>
    </row>
    <row r="182" spans="11:15" s="2" customFormat="1" ht="12.75">
      <c r="K182" s="6"/>
      <c r="N182" s="7">
        <v>7.7999999999999</v>
      </c>
      <c r="O182" s="8">
        <f t="shared" si="2"/>
        <v>60.83999999999845</v>
      </c>
    </row>
    <row r="183" spans="11:15" s="2" customFormat="1" ht="12.75">
      <c r="K183" s="6"/>
      <c r="N183" s="7">
        <v>7.8999999999999</v>
      </c>
      <c r="O183" s="8">
        <f t="shared" si="2"/>
        <v>62.40999999999842</v>
      </c>
    </row>
    <row r="184" spans="11:15" s="2" customFormat="1" ht="12.75">
      <c r="K184" s="6"/>
      <c r="N184" s="7">
        <v>7.9999999999999</v>
      </c>
      <c r="O184" s="8">
        <f t="shared" si="2"/>
        <v>63.999999999998394</v>
      </c>
    </row>
    <row r="185" spans="11:15" s="2" customFormat="1" ht="12.75">
      <c r="K185" s="6"/>
      <c r="N185" s="7">
        <v>8.0999999999999</v>
      </c>
      <c r="O185" s="8">
        <f t="shared" si="2"/>
        <v>65.60999999999838</v>
      </c>
    </row>
    <row r="186" spans="11:15" s="2" customFormat="1" ht="12.75">
      <c r="K186" s="6"/>
      <c r="N186" s="7">
        <v>8.1999999999999</v>
      </c>
      <c r="O186" s="8">
        <f t="shared" si="2"/>
        <v>67.23999999999836</v>
      </c>
    </row>
    <row r="187" spans="11:15" s="2" customFormat="1" ht="12.75">
      <c r="K187" s="6"/>
      <c r="N187" s="7">
        <v>8.2999999999999</v>
      </c>
      <c r="O187" s="8">
        <f t="shared" si="2"/>
        <v>68.88999999999834</v>
      </c>
    </row>
    <row r="188" spans="11:15" s="2" customFormat="1" ht="12.75">
      <c r="K188" s="6"/>
      <c r="N188" s="7">
        <v>8.3999999999999</v>
      </c>
      <c r="O188" s="8">
        <f t="shared" si="2"/>
        <v>70.55999999999834</v>
      </c>
    </row>
    <row r="189" spans="11:15" s="2" customFormat="1" ht="12.75">
      <c r="K189" s="6"/>
      <c r="N189" s="7">
        <v>8.4999999999999</v>
      </c>
      <c r="O189" s="8">
        <f t="shared" si="2"/>
        <v>72.24999999999831</v>
      </c>
    </row>
    <row r="190" spans="11:15" s="2" customFormat="1" ht="12.75">
      <c r="K190" s="6"/>
      <c r="N190" s="7">
        <v>8.5999999999999</v>
      </c>
      <c r="O190" s="8">
        <f t="shared" si="2"/>
        <v>73.95999999999829</v>
      </c>
    </row>
    <row r="191" spans="11:15" s="2" customFormat="1" ht="12.75">
      <c r="K191" s="6"/>
      <c r="N191" s="7">
        <v>8.6999999999999</v>
      </c>
      <c r="O191" s="8">
        <f t="shared" si="2"/>
        <v>75.68999999999825</v>
      </c>
    </row>
    <row r="192" spans="11:15" s="2" customFormat="1" ht="12.75">
      <c r="K192" s="6"/>
      <c r="N192" s="7">
        <v>8.7999999999999</v>
      </c>
      <c r="O192" s="8">
        <f t="shared" si="2"/>
        <v>77.43999999999824</v>
      </c>
    </row>
    <row r="193" spans="11:15" s="2" customFormat="1" ht="12.75">
      <c r="K193" s="6"/>
      <c r="N193" s="7">
        <v>8.8999999999999</v>
      </c>
      <c r="O193" s="8">
        <f t="shared" si="2"/>
        <v>79.20999999999823</v>
      </c>
    </row>
    <row r="194" spans="11:15" s="2" customFormat="1" ht="12.75">
      <c r="K194" s="6"/>
      <c r="N194" s="7">
        <v>8.9999999999999</v>
      </c>
      <c r="O194" s="8">
        <f t="shared" si="2"/>
        <v>80.99999999999821</v>
      </c>
    </row>
    <row r="195" spans="11:15" s="2" customFormat="1" ht="12.75">
      <c r="K195" s="6"/>
      <c r="N195" s="7">
        <v>9.0999999999999</v>
      </c>
      <c r="O195" s="8">
        <f t="shared" si="2"/>
        <v>82.80999999999818</v>
      </c>
    </row>
    <row r="196" spans="11:15" s="2" customFormat="1" ht="12.75">
      <c r="K196" s="6"/>
      <c r="N196" s="7">
        <v>9.1999999999999</v>
      </c>
      <c r="O196" s="8">
        <f t="shared" si="2"/>
        <v>84.63999999999815</v>
      </c>
    </row>
    <row r="197" spans="11:15" s="2" customFormat="1" ht="12.75">
      <c r="K197" s="6"/>
      <c r="N197" s="7">
        <v>9.2999999999999</v>
      </c>
      <c r="O197" s="8">
        <f aca="true" t="shared" si="3" ref="O197:O204">$F$5*N197^2+$F$7*N197+$F$9</f>
        <v>86.48999999999813</v>
      </c>
    </row>
    <row r="198" spans="11:15" s="2" customFormat="1" ht="12.75">
      <c r="K198" s="6"/>
      <c r="N198" s="7">
        <v>9.3999999999999</v>
      </c>
      <c r="O198" s="8">
        <f t="shared" si="3"/>
        <v>88.35999999999814</v>
      </c>
    </row>
    <row r="199" spans="11:15" s="2" customFormat="1" ht="12.75">
      <c r="K199" s="6"/>
      <c r="N199" s="7">
        <v>9.4999999999999</v>
      </c>
      <c r="O199" s="8">
        <f t="shared" si="3"/>
        <v>90.24999999999811</v>
      </c>
    </row>
    <row r="200" spans="11:15" s="2" customFormat="1" ht="12.75">
      <c r="K200" s="6"/>
      <c r="N200" s="7">
        <v>9.5999999999999</v>
      </c>
      <c r="O200" s="8">
        <f t="shared" si="3"/>
        <v>92.15999999999808</v>
      </c>
    </row>
    <row r="201" spans="11:15" s="2" customFormat="1" ht="12.75">
      <c r="K201" s="6"/>
      <c r="N201" s="7">
        <v>9.6999999999999</v>
      </c>
      <c r="O201" s="8">
        <f t="shared" si="3"/>
        <v>94.08999999999806</v>
      </c>
    </row>
    <row r="202" spans="11:15" s="2" customFormat="1" ht="12.75">
      <c r="K202" s="6"/>
      <c r="N202" s="7">
        <v>9.7999999999999</v>
      </c>
      <c r="O202" s="8">
        <f t="shared" si="3"/>
        <v>96.03999999999803</v>
      </c>
    </row>
    <row r="203" spans="11:15" s="2" customFormat="1" ht="12.75">
      <c r="K203" s="6"/>
      <c r="N203" s="7">
        <v>9.8999999999999</v>
      </c>
      <c r="O203" s="8">
        <f t="shared" si="3"/>
        <v>98.00999999999804</v>
      </c>
    </row>
    <row r="204" spans="11:15" s="2" customFormat="1" ht="12.75">
      <c r="K204" s="6"/>
      <c r="N204" s="7">
        <v>9.9999999999999</v>
      </c>
      <c r="O204" s="8">
        <f t="shared" si="3"/>
        <v>99.99999999999801</v>
      </c>
    </row>
  </sheetData>
  <mergeCells count="4">
    <mergeCell ref="A1:L1"/>
    <mergeCell ref="A2:L2"/>
    <mergeCell ref="A5:B5"/>
    <mergeCell ref="A7:B7"/>
  </mergeCells>
  <printOptions/>
  <pageMargins left="0.75" right="0.75" top="1" bottom="1" header="0.5" footer="0.5"/>
  <pageSetup horizontalDpi="600" verticalDpi="600" orientation="portrait" paperSize="9" r:id="rId4"/>
  <drawing r:id="rId3"/>
  <legacyDrawing r:id="rId2"/>
  <oleObjects>
    <oleObject progId="Equation.3" shapeId="257179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SMA®xt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Spijkers</dc:creator>
  <cp:keywords/>
  <dc:description/>
  <cp:lastModifiedBy>Frits Spijkers</cp:lastModifiedBy>
  <dcterms:created xsi:type="dcterms:W3CDTF">2002-03-11T18:48:50Z</dcterms:created>
  <dcterms:modified xsi:type="dcterms:W3CDTF">2002-11-11T18:48:19Z</dcterms:modified>
  <cp:category/>
  <cp:version/>
  <cp:contentType/>
  <cp:contentStatus/>
</cp:coreProperties>
</file>