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y=a.f(b(x+c))+d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<sst xmlns="http://schemas.openxmlformats.org/spreadsheetml/2006/main" count="22" uniqueCount="22">
  <si>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Formule:</t>
  </si>
  <si>
    <t>Gebruik de schuifbalken om de getallen voor</t>
  </si>
  <si>
    <t>Kijk hoe de grafiek verandert.</t>
  </si>
  <si>
    <t>Controleer achteraf of je voorspelling juist was.</t>
  </si>
  <si>
    <r>
      <t xml:space="preserve">Transformatie van een functie </t>
    </r>
    <r>
      <rPr>
        <b/>
        <i/>
        <sz val="18"/>
        <rFont val="Tahoma"/>
        <family val="2"/>
      </rPr>
      <t xml:space="preserve">y </t>
    </r>
    <r>
      <rPr>
        <b/>
        <sz val="18"/>
        <rFont val="Tahoma"/>
        <family val="2"/>
      </rPr>
      <t xml:space="preserve">= </t>
    </r>
    <r>
      <rPr>
        <b/>
        <i/>
        <sz val="18"/>
        <rFont val="Tahoma"/>
        <family val="2"/>
      </rPr>
      <t>f</t>
    </r>
    <r>
      <rPr>
        <b/>
        <sz val="18"/>
        <rFont val="Tahoma"/>
        <family val="2"/>
      </rPr>
      <t>(</t>
    </r>
    <r>
      <rPr>
        <b/>
        <i/>
        <sz val="18"/>
        <rFont val="Tahoma"/>
        <family val="2"/>
      </rPr>
      <t>x</t>
    </r>
    <r>
      <rPr>
        <b/>
        <sz val="18"/>
        <rFont val="Tahoma"/>
        <family val="2"/>
      </rPr>
      <t>)</t>
    </r>
  </si>
  <si>
    <t>a</t>
  </si>
  <si>
    <t>b</t>
  </si>
  <si>
    <t>c</t>
  </si>
  <si>
    <t>d</t>
  </si>
  <si>
    <t xml:space="preserve">) ) + </t>
  </si>
  <si>
    <r>
      <t>y</t>
    </r>
    <r>
      <rPr>
        <b/>
        <sz val="10"/>
        <rFont val="Tahoma"/>
        <family val="2"/>
      </rPr>
      <t xml:space="preserve"> = </t>
    </r>
  </si>
  <si>
    <r>
      <t xml:space="preserve">* </t>
    </r>
    <r>
      <rPr>
        <b/>
        <i/>
        <sz val="10"/>
        <rFont val="Tahoma"/>
        <family val="2"/>
      </rPr>
      <t>f</t>
    </r>
    <r>
      <rPr>
        <b/>
        <sz val="10"/>
        <rFont val="Tahoma"/>
        <family val="2"/>
      </rPr>
      <t xml:space="preserve"> (</t>
    </r>
  </si>
  <si>
    <r>
      <t xml:space="preserve">* (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+</t>
    </r>
  </si>
  <si>
    <r>
      <t>a,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 xml:space="preserve"> te veranderen.</t>
    </r>
  </si>
  <si>
    <r>
      <t xml:space="preserve">Kies vervolgens zelf waarden voor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>.</t>
    </r>
  </si>
  <si>
    <t>Voorspel wat er met de grafiek gebeurt; gebruik daarbij</t>
  </si>
  <si>
    <t>de volgende uitdrukkingen:</t>
  </si>
  <si>
    <t>&gt;&gt; de grafiek schuift ... eenheden in de x-richting</t>
  </si>
  <si>
    <r>
      <t xml:space="preserve">&gt;&gt; de grafiek schuift ... eenheden in de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>-richting</t>
    </r>
  </si>
  <si>
    <r>
      <t xml:space="preserve">&gt;&gt; de grafiek wordt met … vermenigvuldigd in de </t>
    </r>
    <r>
      <rPr>
        <i/>
        <sz val="10"/>
        <rFont val="Arial"/>
        <family val="2"/>
      </rPr>
      <t>x-</t>
    </r>
    <r>
      <rPr>
        <sz val="10"/>
        <rFont val="Arial"/>
        <family val="2"/>
      </rPr>
      <t>richting</t>
    </r>
  </si>
  <si>
    <r>
      <t xml:space="preserve">&gt;&gt; de grafiek wordt met … vermenigvuldigd in de </t>
    </r>
    <r>
      <rPr>
        <i/>
        <sz val="10"/>
        <rFont val="Arial"/>
        <family val="2"/>
      </rPr>
      <t>y-</t>
    </r>
    <r>
      <rPr>
        <sz val="10"/>
        <rFont val="Arial"/>
        <family val="2"/>
      </rPr>
      <t>richting</t>
    </r>
  </si>
  <si>
    <r>
      <t xml:space="preserve">Algemene vorm: </t>
    </r>
    <r>
      <rPr>
        <b/>
        <i/>
        <sz val="10"/>
        <rFont val="Tahoma"/>
        <family val="2"/>
      </rPr>
      <t>y</t>
    </r>
    <r>
      <rPr>
        <b/>
        <sz val="10"/>
        <rFont val="Tahoma"/>
        <family val="2"/>
      </rPr>
      <t xml:space="preserve"> = </t>
    </r>
    <r>
      <rPr>
        <b/>
        <i/>
        <sz val="10"/>
        <rFont val="Tahoma"/>
        <family val="2"/>
      </rPr>
      <t>a</t>
    </r>
    <r>
      <rPr>
        <b/>
        <sz val="10"/>
        <rFont val="Tahoma"/>
        <family val="2"/>
      </rPr>
      <t xml:space="preserve"> . </t>
    </r>
    <r>
      <rPr>
        <b/>
        <i/>
        <sz val="10"/>
        <rFont val="Tahoma"/>
        <family val="2"/>
      </rPr>
      <t>f</t>
    </r>
    <r>
      <rPr>
        <b/>
        <sz val="10"/>
        <rFont val="Tahoma"/>
        <family val="2"/>
      </rPr>
      <t>(</t>
    </r>
    <r>
      <rPr>
        <b/>
        <i/>
        <sz val="10"/>
        <rFont val="Tahoma"/>
        <family val="2"/>
      </rPr>
      <t>b</t>
    </r>
    <r>
      <rPr>
        <b/>
        <sz val="10"/>
        <rFont val="Tahoma"/>
        <family val="2"/>
      </rPr>
      <t>(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+ </t>
    </r>
    <r>
      <rPr>
        <b/>
        <i/>
        <sz val="10"/>
        <rFont val="Tahoma"/>
        <family val="2"/>
      </rPr>
      <t>c</t>
    </r>
    <r>
      <rPr>
        <b/>
        <sz val="10"/>
        <rFont val="Tahoma"/>
        <family val="2"/>
      </rPr>
      <t xml:space="preserve">)) + </t>
    </r>
    <r>
      <rPr>
        <b/>
        <i/>
        <sz val="10"/>
        <rFont val="Tahoma"/>
        <family val="2"/>
      </rPr>
      <t>d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</si>
</sst>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41"/>
      <name val="Arial"/>
      <family val="2"/>
    </font>
    <font>
      <b/>
      <sz val="18"/>
      <name val="Tahoma"/>
      <family val="2"/>
    </font>
    <font>
      <sz val="18"/>
      <name val="Arial"/>
      <family val="0"/>
    </font>
    <font>
      <b/>
      <i/>
      <sz val="10"/>
      <name val="Tahoma"/>
      <family val="2"/>
    </font>
    <font>
      <b/>
      <i/>
      <sz val="18"/>
      <name val="Tahoma"/>
      <family val="2"/>
    </font>
    <font>
      <sz val="10"/>
      <color indexed="9"/>
      <name val="Arial"/>
      <family val="2"/>
    </font>
    <font>
      <sz val="9.25"/>
      <name val="Tahoma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4" borderId="0" xfId="0" applyFont="1" applyFill="1" applyBorder="1" applyAlignment="1">
      <alignment horizontal="left"/>
    </xf>
    <xf numFmtId="0" fontId="11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6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3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893"/>
          <c:h val="0.916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'y=a.f(b(x+c))+d'!$P$4:$P$204</c:f>
              <c:numCache/>
            </c:numRef>
          </c:xVal>
          <c:yVal>
            <c:numRef>
              <c:f>'y=a.f(b(x+c))+d'!$Q$4:$Q$204</c:f>
              <c:numCache/>
            </c:numRef>
          </c:yVal>
          <c:smooth val="1"/>
        </c:ser>
        <c:axId val="9634548"/>
        <c:axId val="19602069"/>
      </c:scatterChart>
      <c:valAx>
        <c:axId val="963454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19602069"/>
        <c:crosses val="autoZero"/>
        <c:crossBetween val="midCat"/>
        <c:dispUnits/>
        <c:majorUnit val="1"/>
      </c:valAx>
      <c:valAx>
        <c:axId val="19602069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9634548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6</xdr:row>
      <xdr:rowOff>38100</xdr:rowOff>
    </xdr:from>
    <xdr:to>
      <xdr:col>19</xdr:col>
      <xdr:colOff>95250</xdr:colOff>
      <xdr:row>32</xdr:row>
      <xdr:rowOff>28575</xdr:rowOff>
    </xdr:to>
    <xdr:graphicFrame>
      <xdr:nvGraphicFramePr>
        <xdr:cNvPr id="1" name="Chart 9"/>
        <xdr:cNvGraphicFramePr/>
      </xdr:nvGraphicFramePr>
      <xdr:xfrm>
        <a:off x="3371850" y="1190625"/>
        <a:ext cx="59245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tabSelected="1" workbookViewId="0" topLeftCell="A1">
      <selection activeCell="A4" sqref="A4"/>
    </sheetView>
  </sheetViews>
  <sheetFormatPr defaultColWidth="9.140625" defaultRowHeight="12.75"/>
  <cols>
    <col min="3" max="3" width="3.00390625" style="0" customWidth="1"/>
    <col min="6" max="6" width="6.28125" style="0" customWidth="1"/>
    <col min="7" max="7" width="11.8515625" style="0" customWidth="1"/>
    <col min="9" max="9" width="4.421875" style="0" customWidth="1"/>
    <col min="10" max="10" width="5.00390625" style="0" customWidth="1"/>
    <col min="11" max="11" width="5.00390625" style="1" customWidth="1"/>
    <col min="12" max="12" width="7.421875" style="0" customWidth="1"/>
    <col min="13" max="13" width="4.421875" style="0" customWidth="1"/>
    <col min="14" max="15" width="4.140625" style="0" customWidth="1"/>
  </cols>
  <sheetData>
    <row r="1" spans="1:12" s="9" customFormat="1" ht="23.25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7" s="10" customFormat="1" ht="21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P2" s="11">
        <v>-5</v>
      </c>
      <c r="Q2" s="11">
        <f>$F$5*P2+$F$7</f>
        <v>-4</v>
      </c>
    </row>
    <row r="3" spans="1:17" s="10" customFormat="1" ht="6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P3" s="11"/>
      <c r="Q3" s="11"/>
    </row>
    <row r="4" spans="11:17" s="2" customFormat="1" ht="12.75">
      <c r="K4" s="6"/>
      <c r="P4" s="7">
        <v>-10</v>
      </c>
      <c r="Q4" s="8">
        <f>$F$5*(($F$7*(P4+$F$9))^3-4*($F$7*(P4+$F$9))+$F$11)</f>
        <v>-960</v>
      </c>
    </row>
    <row r="5" spans="1:17" s="2" customFormat="1" ht="13.5" thickBot="1">
      <c r="A5" s="28" t="s">
        <v>5</v>
      </c>
      <c r="B5" s="29"/>
      <c r="C5" s="12"/>
      <c r="D5" s="2">
        <v>60</v>
      </c>
      <c r="F5" s="21">
        <f>D5/10-5</f>
        <v>1</v>
      </c>
      <c r="G5" s="3"/>
      <c r="H5" s="4" t="s">
        <v>0</v>
      </c>
      <c r="I5" s="3"/>
      <c r="J5" s="3"/>
      <c r="K5" s="5"/>
      <c r="L5" s="3"/>
      <c r="P5" s="7">
        <v>-9.9</v>
      </c>
      <c r="Q5" s="8">
        <f aca="true" t="shared" si="0" ref="Q5:Q68">$F$5*(($F$7*(P5+$F$9))^3-4*($F$7*(P5+$F$9))+$F$11)</f>
        <v>-930.6990000000001</v>
      </c>
    </row>
    <row r="6" spans="6:17" s="2" customFormat="1" ht="13.5" thickBot="1">
      <c r="F6" s="21"/>
      <c r="G6" s="3"/>
      <c r="H6" s="17" t="s">
        <v>10</v>
      </c>
      <c r="I6" s="23">
        <f>F5</f>
        <v>1</v>
      </c>
      <c r="J6" s="18" t="s">
        <v>11</v>
      </c>
      <c r="K6" s="23">
        <f>F7</f>
        <v>1</v>
      </c>
      <c r="L6" s="19" t="s">
        <v>12</v>
      </c>
      <c r="M6" s="24">
        <f>F9</f>
        <v>0</v>
      </c>
      <c r="N6" s="20" t="s">
        <v>9</v>
      </c>
      <c r="O6" s="25">
        <f>F11</f>
        <v>0</v>
      </c>
      <c r="P6" s="7">
        <v>-9.8</v>
      </c>
      <c r="Q6" s="8">
        <f t="shared" si="0"/>
        <v>-901.9920000000002</v>
      </c>
    </row>
    <row r="7" spans="1:17" s="2" customFormat="1" ht="12.75">
      <c r="A7" s="28" t="s">
        <v>6</v>
      </c>
      <c r="B7" s="29"/>
      <c r="D7" s="2">
        <v>60</v>
      </c>
      <c r="F7" s="21">
        <f>D7/10-5</f>
        <v>1</v>
      </c>
      <c r="G7" s="3"/>
      <c r="H7" s="3"/>
      <c r="I7" s="3"/>
      <c r="J7" s="3"/>
      <c r="K7" s="5"/>
      <c r="L7" s="3"/>
      <c r="P7" s="7">
        <v>-9.7</v>
      </c>
      <c r="Q7" s="8">
        <f t="shared" si="0"/>
        <v>-873.8729999999998</v>
      </c>
    </row>
    <row r="8" spans="6:17" s="2" customFormat="1" ht="12.75">
      <c r="F8" s="22"/>
      <c r="K8" s="6"/>
      <c r="P8" s="7">
        <v>-9.6</v>
      </c>
      <c r="Q8" s="8">
        <f t="shared" si="0"/>
        <v>-846.336</v>
      </c>
    </row>
    <row r="9" spans="2:17" s="2" customFormat="1" ht="12.75">
      <c r="B9" s="15" t="s">
        <v>7</v>
      </c>
      <c r="D9" s="2">
        <v>500</v>
      </c>
      <c r="F9" s="22">
        <f>D9/10-50</f>
        <v>0</v>
      </c>
      <c r="K9" s="6"/>
      <c r="P9" s="7">
        <v>-9.5</v>
      </c>
      <c r="Q9" s="8">
        <f t="shared" si="0"/>
        <v>-819.375</v>
      </c>
    </row>
    <row r="10" spans="6:17" s="2" customFormat="1" ht="12.75">
      <c r="F10" s="22"/>
      <c r="K10" s="6"/>
      <c r="P10" s="7">
        <v>-9.4</v>
      </c>
      <c r="Q10" s="8">
        <f t="shared" si="0"/>
        <v>-792.9840000000002</v>
      </c>
    </row>
    <row r="11" spans="2:17" s="2" customFormat="1" ht="12.75">
      <c r="B11" s="16" t="s">
        <v>8</v>
      </c>
      <c r="D11" s="2">
        <v>500</v>
      </c>
      <c r="F11" s="22">
        <f>D11/10-50</f>
        <v>0</v>
      </c>
      <c r="K11" s="6"/>
      <c r="P11" s="7">
        <v>-9.3</v>
      </c>
      <c r="Q11" s="8">
        <f t="shared" si="0"/>
        <v>-767.1570000000002</v>
      </c>
    </row>
    <row r="12" spans="11:17" s="2" customFormat="1" ht="12.75">
      <c r="K12" s="6"/>
      <c r="P12" s="7">
        <v>-9.2</v>
      </c>
      <c r="Q12" s="8">
        <f t="shared" si="0"/>
        <v>-741.8879999999998</v>
      </c>
    </row>
    <row r="13" spans="11:17" s="2" customFormat="1" ht="12.75">
      <c r="K13" s="6"/>
      <c r="P13" s="7">
        <v>-9.1</v>
      </c>
      <c r="Q13" s="8">
        <f t="shared" si="0"/>
        <v>-717.1709999999999</v>
      </c>
    </row>
    <row r="14" spans="1:17" s="2" customFormat="1" ht="12.75">
      <c r="A14" s="2" t="s">
        <v>1</v>
      </c>
      <c r="K14" s="6"/>
      <c r="P14" s="7">
        <v>-9</v>
      </c>
      <c r="Q14" s="8">
        <f t="shared" si="0"/>
        <v>-693</v>
      </c>
    </row>
    <row r="15" spans="1:17" s="2" customFormat="1" ht="12.75">
      <c r="A15" s="14" t="s">
        <v>13</v>
      </c>
      <c r="K15" s="6"/>
      <c r="P15" s="7">
        <v>-8.9</v>
      </c>
      <c r="Q15" s="8">
        <f t="shared" si="0"/>
        <v>-669.369</v>
      </c>
    </row>
    <row r="16" spans="1:17" s="2" customFormat="1" ht="12.75">
      <c r="A16" s="2" t="s">
        <v>2</v>
      </c>
      <c r="K16" s="6"/>
      <c r="P16" s="7">
        <v>-8.8</v>
      </c>
      <c r="Q16" s="8">
        <f t="shared" si="0"/>
        <v>-646.2720000000002</v>
      </c>
    </row>
    <row r="17" spans="11:17" s="2" customFormat="1" ht="12.75">
      <c r="K17" s="6"/>
      <c r="P17" s="7">
        <v>-8.7</v>
      </c>
      <c r="Q17" s="8">
        <f t="shared" si="0"/>
        <v>-623.7029999999999</v>
      </c>
    </row>
    <row r="18" spans="1:17" s="2" customFormat="1" ht="12.75">
      <c r="A18" s="2" t="s">
        <v>14</v>
      </c>
      <c r="K18" s="6"/>
      <c r="P18" s="7">
        <v>-8.6</v>
      </c>
      <c r="Q18" s="8">
        <f t="shared" si="0"/>
        <v>-601.656</v>
      </c>
    </row>
    <row r="19" spans="1:17" s="2" customFormat="1" ht="12.75">
      <c r="A19" s="2" t="s">
        <v>15</v>
      </c>
      <c r="K19" s="6"/>
      <c r="P19" s="7">
        <v>-8.50000000000001</v>
      </c>
      <c r="Q19" s="8">
        <f t="shared" si="0"/>
        <v>-580.1250000000024</v>
      </c>
    </row>
    <row r="20" spans="1:17" s="2" customFormat="1" ht="12.75">
      <c r="A20" s="2" t="s">
        <v>16</v>
      </c>
      <c r="K20" s="6"/>
      <c r="P20" s="7">
        <v>-8.40000000000001</v>
      </c>
      <c r="Q20" s="8">
        <f t="shared" si="0"/>
        <v>-559.104000000002</v>
      </c>
    </row>
    <row r="21" spans="1:17" s="2" customFormat="1" ht="12.75">
      <c r="A21" s="2" t="s">
        <v>17</v>
      </c>
      <c r="K21" s="6"/>
      <c r="P21" s="7">
        <v>-8.30000000000001</v>
      </c>
      <c r="Q21" s="8">
        <f t="shared" si="0"/>
        <v>-538.5870000000019</v>
      </c>
    </row>
    <row r="22" spans="1:17" s="2" customFormat="1" ht="12.75">
      <c r="A22" s="2" t="s">
        <v>18</v>
      </c>
      <c r="K22" s="6"/>
      <c r="P22" s="7">
        <v>-8.20000000000001</v>
      </c>
      <c r="Q22" s="8">
        <f t="shared" si="0"/>
        <v>-518.5680000000019</v>
      </c>
    </row>
    <row r="23" spans="1:17" s="2" customFormat="1" ht="12.75">
      <c r="A23" s="2" t="s">
        <v>19</v>
      </c>
      <c r="K23" s="6"/>
      <c r="P23" s="7">
        <v>-8.10000000000001</v>
      </c>
      <c r="Q23" s="8">
        <f t="shared" si="0"/>
        <v>-499.04100000000204</v>
      </c>
    </row>
    <row r="24" spans="1:17" s="2" customFormat="1" ht="12.75">
      <c r="A24" s="2" t="s">
        <v>20</v>
      </c>
      <c r="K24" s="6"/>
      <c r="P24" s="7">
        <v>-8.00000000000001</v>
      </c>
      <c r="Q24" s="8">
        <f t="shared" si="0"/>
        <v>-480.000000000002</v>
      </c>
    </row>
    <row r="25" spans="11:17" s="2" customFormat="1" ht="12.75">
      <c r="K25" s="6"/>
      <c r="P25" s="7">
        <v>-7.90000000000001</v>
      </c>
      <c r="Q25" s="8">
        <f t="shared" si="0"/>
        <v>-461.4390000000019</v>
      </c>
    </row>
    <row r="26" spans="1:17" s="2" customFormat="1" ht="12.75">
      <c r="A26" s="2" t="s">
        <v>3</v>
      </c>
      <c r="K26" s="6"/>
      <c r="P26" s="7">
        <v>-7.80000000000001</v>
      </c>
      <c r="Q26" s="8">
        <f t="shared" si="0"/>
        <v>-443.35200000000174</v>
      </c>
    </row>
    <row r="27" spans="11:17" s="2" customFormat="1" ht="12.75">
      <c r="K27" s="6"/>
      <c r="P27" s="7">
        <v>-7.70000000000001</v>
      </c>
      <c r="Q27" s="8">
        <f t="shared" si="0"/>
        <v>-425.73300000000177</v>
      </c>
    </row>
    <row r="28" spans="11:17" s="2" customFormat="1" ht="12.75">
      <c r="K28" s="6"/>
      <c r="P28" s="7">
        <v>-7.60000000000001</v>
      </c>
      <c r="Q28" s="8">
        <f t="shared" si="0"/>
        <v>-408.5760000000017</v>
      </c>
    </row>
    <row r="29" spans="11:17" s="2" customFormat="1" ht="12.75">
      <c r="K29" s="6"/>
      <c r="P29" s="7">
        <v>-7.50000000000001</v>
      </c>
      <c r="Q29" s="8">
        <f t="shared" si="0"/>
        <v>-391.8750000000016</v>
      </c>
    </row>
    <row r="30" spans="11:17" s="2" customFormat="1" ht="12.75">
      <c r="K30" s="6"/>
      <c r="P30" s="7">
        <v>-7.40000000000001</v>
      </c>
      <c r="Q30" s="8">
        <f t="shared" si="0"/>
        <v>-375.6240000000016</v>
      </c>
    </row>
    <row r="31" spans="11:17" s="2" customFormat="1" ht="12.75">
      <c r="K31" s="6"/>
      <c r="P31" s="7">
        <v>-7.30000000000001</v>
      </c>
      <c r="Q31" s="8">
        <f t="shared" si="0"/>
        <v>-359.8170000000015</v>
      </c>
    </row>
    <row r="32" spans="11:17" s="2" customFormat="1" ht="12.75">
      <c r="K32" s="6"/>
      <c r="P32" s="7">
        <v>-7.20000000000001</v>
      </c>
      <c r="Q32" s="8">
        <f t="shared" si="0"/>
        <v>-344.44800000000157</v>
      </c>
    </row>
    <row r="33" spans="11:17" s="2" customFormat="1" ht="12.75">
      <c r="K33" s="6"/>
      <c r="P33" s="7">
        <v>-7.10000000000001</v>
      </c>
      <c r="Q33" s="8">
        <f t="shared" si="0"/>
        <v>-329.5110000000015</v>
      </c>
    </row>
    <row r="34" spans="11:17" s="2" customFormat="1" ht="12.75">
      <c r="K34" s="6"/>
      <c r="P34" s="7">
        <v>-7.00000000000001</v>
      </c>
      <c r="Q34" s="8">
        <f t="shared" si="0"/>
        <v>-315.00000000000136</v>
      </c>
    </row>
    <row r="35" spans="11:17" s="2" customFormat="1" ht="12.75">
      <c r="K35" s="6"/>
      <c r="P35" s="7">
        <v>-6.90000000000001</v>
      </c>
      <c r="Q35" s="8">
        <f t="shared" si="0"/>
        <v>-300.9090000000014</v>
      </c>
    </row>
    <row r="36" spans="11:17" s="2" customFormat="1" ht="12.75">
      <c r="K36" s="6"/>
      <c r="P36" s="7">
        <v>-6.80000000000001</v>
      </c>
      <c r="Q36" s="8">
        <f t="shared" si="0"/>
        <v>-287.2320000000013</v>
      </c>
    </row>
    <row r="37" spans="11:17" s="2" customFormat="1" ht="12.75">
      <c r="K37" s="6"/>
      <c r="P37" s="7">
        <v>-6.70000000000001</v>
      </c>
      <c r="Q37" s="8">
        <f t="shared" si="0"/>
        <v>-273.96300000000133</v>
      </c>
    </row>
    <row r="38" spans="11:17" s="2" customFormat="1" ht="12.75">
      <c r="K38" s="6"/>
      <c r="P38" s="7">
        <v>-6.60000000000001</v>
      </c>
      <c r="Q38" s="8">
        <f t="shared" si="0"/>
        <v>-261.0960000000013</v>
      </c>
    </row>
    <row r="39" spans="11:17" s="2" customFormat="1" ht="12.75">
      <c r="K39" s="6"/>
      <c r="P39" s="7">
        <v>-6.50000000000001</v>
      </c>
      <c r="Q39" s="8">
        <f t="shared" si="0"/>
        <v>-248.62500000000122</v>
      </c>
    </row>
    <row r="40" spans="11:17" s="2" customFormat="1" ht="12.75">
      <c r="K40" s="6"/>
      <c r="P40" s="7">
        <v>-6.40000000000001</v>
      </c>
      <c r="Q40" s="8">
        <f t="shared" si="0"/>
        <v>-236.5440000000012</v>
      </c>
    </row>
    <row r="41" spans="11:17" s="2" customFormat="1" ht="12.75">
      <c r="K41" s="6"/>
      <c r="P41" s="7">
        <v>-6.30000000000001</v>
      </c>
      <c r="Q41" s="8">
        <f t="shared" si="0"/>
        <v>-224.8470000000011</v>
      </c>
    </row>
    <row r="42" spans="11:17" s="2" customFormat="1" ht="12.75">
      <c r="K42" s="6"/>
      <c r="P42" s="7">
        <v>-6.20000000000001</v>
      </c>
      <c r="Q42" s="8">
        <f t="shared" si="0"/>
        <v>-213.52800000000113</v>
      </c>
    </row>
    <row r="43" spans="11:17" s="2" customFormat="1" ht="12.75">
      <c r="K43" s="6"/>
      <c r="P43" s="7">
        <v>-6.10000000000001</v>
      </c>
      <c r="Q43" s="8">
        <f t="shared" si="0"/>
        <v>-202.58100000000113</v>
      </c>
    </row>
    <row r="44" spans="11:17" s="2" customFormat="1" ht="12.75">
      <c r="K44" s="6"/>
      <c r="P44" s="7">
        <v>-6.00000000000001</v>
      </c>
      <c r="Q44" s="8">
        <f t="shared" si="0"/>
        <v>-192.000000000001</v>
      </c>
    </row>
    <row r="45" spans="11:17" s="2" customFormat="1" ht="12.75">
      <c r="K45" s="6"/>
      <c r="P45" s="7">
        <v>-5.90000000000001</v>
      </c>
      <c r="Q45" s="8">
        <f t="shared" si="0"/>
        <v>-181.779000000001</v>
      </c>
    </row>
    <row r="46" spans="11:17" s="2" customFormat="1" ht="12.75">
      <c r="K46" s="6"/>
      <c r="P46" s="7">
        <v>-5.80000000000001</v>
      </c>
      <c r="Q46" s="8">
        <f t="shared" si="0"/>
        <v>-171.91200000000094</v>
      </c>
    </row>
    <row r="47" spans="11:17" s="2" customFormat="1" ht="12.75">
      <c r="K47" s="6"/>
      <c r="P47" s="7">
        <v>-5.70000000000002</v>
      </c>
      <c r="Q47" s="8">
        <f t="shared" si="0"/>
        <v>-162.39300000000185</v>
      </c>
    </row>
    <row r="48" spans="11:17" s="2" customFormat="1" ht="12.75">
      <c r="K48" s="6"/>
      <c r="P48" s="7">
        <v>-5.60000000000002</v>
      </c>
      <c r="Q48" s="8">
        <f t="shared" si="0"/>
        <v>-153.2160000000018</v>
      </c>
    </row>
    <row r="49" spans="11:17" s="2" customFormat="1" ht="12.75">
      <c r="K49" s="6"/>
      <c r="P49" s="7">
        <v>-5.50000000000002</v>
      </c>
      <c r="Q49" s="8">
        <f t="shared" si="0"/>
        <v>-144.37500000000176</v>
      </c>
    </row>
    <row r="50" spans="11:17" s="2" customFormat="1" ht="12.75">
      <c r="K50" s="6"/>
      <c r="P50" s="7">
        <v>-5.40000000000002</v>
      </c>
      <c r="Q50" s="8">
        <f t="shared" si="0"/>
        <v>-135.86400000000165</v>
      </c>
    </row>
    <row r="51" spans="11:17" s="2" customFormat="1" ht="12.75">
      <c r="K51" s="6"/>
      <c r="P51" s="7">
        <v>-5.30000000000002</v>
      </c>
      <c r="Q51" s="8">
        <f t="shared" si="0"/>
        <v>-127.67700000000161</v>
      </c>
    </row>
    <row r="52" spans="11:17" s="2" customFormat="1" ht="12.75">
      <c r="K52" s="6"/>
      <c r="P52" s="7">
        <v>-5.20000000000002</v>
      </c>
      <c r="Q52" s="8">
        <f t="shared" si="0"/>
        <v>-119.80800000000151</v>
      </c>
    </row>
    <row r="53" spans="11:17" s="2" customFormat="1" ht="12.75">
      <c r="K53" s="6"/>
      <c r="P53" s="7">
        <v>-5.10000000000002</v>
      </c>
      <c r="Q53" s="8">
        <f t="shared" si="0"/>
        <v>-112.2510000000015</v>
      </c>
    </row>
    <row r="54" spans="11:17" s="2" customFormat="1" ht="12.75">
      <c r="K54" s="6"/>
      <c r="P54" s="7">
        <v>-5.00000000000002</v>
      </c>
      <c r="Q54" s="8">
        <f t="shared" si="0"/>
        <v>-105.00000000000145</v>
      </c>
    </row>
    <row r="55" spans="11:17" s="2" customFormat="1" ht="12.75">
      <c r="K55" s="6"/>
      <c r="P55" s="7">
        <v>-4.90000000000002</v>
      </c>
      <c r="Q55" s="8">
        <f t="shared" si="0"/>
        <v>-98.04900000000134</v>
      </c>
    </row>
    <row r="56" spans="11:17" s="2" customFormat="1" ht="12.75">
      <c r="K56" s="6"/>
      <c r="P56" s="7">
        <v>-4.80000000000002</v>
      </c>
      <c r="Q56" s="8">
        <f t="shared" si="0"/>
        <v>-91.39200000000133</v>
      </c>
    </row>
    <row r="57" spans="11:17" s="2" customFormat="1" ht="12.75">
      <c r="K57" s="6"/>
      <c r="P57" s="7">
        <v>-4.70000000000002</v>
      </c>
      <c r="Q57" s="8">
        <f t="shared" si="0"/>
        <v>-85.02300000000122</v>
      </c>
    </row>
    <row r="58" spans="11:17" s="2" customFormat="1" ht="12.75">
      <c r="K58" s="6"/>
      <c r="P58" s="7">
        <v>-4.60000000000002</v>
      </c>
      <c r="Q58" s="8">
        <f t="shared" si="0"/>
        <v>-78.9360000000012</v>
      </c>
    </row>
    <row r="59" spans="11:17" s="2" customFormat="1" ht="12.75">
      <c r="K59" s="6"/>
      <c r="P59" s="7">
        <v>-4.50000000000002</v>
      </c>
      <c r="Q59" s="8">
        <f t="shared" si="0"/>
        <v>-73.12500000000117</v>
      </c>
    </row>
    <row r="60" spans="11:17" s="2" customFormat="1" ht="12.75">
      <c r="K60" s="6"/>
      <c r="P60" s="7">
        <v>-4.40000000000002</v>
      </c>
      <c r="Q60" s="8">
        <f t="shared" si="0"/>
        <v>-67.58400000000107</v>
      </c>
    </row>
    <row r="61" spans="11:17" s="2" customFormat="1" ht="12.75">
      <c r="K61" s="6"/>
      <c r="P61" s="7">
        <v>-4.30000000000002</v>
      </c>
      <c r="Q61" s="8">
        <f t="shared" si="0"/>
        <v>-62.30700000000103</v>
      </c>
    </row>
    <row r="62" spans="11:17" s="2" customFormat="1" ht="12.75">
      <c r="K62" s="6"/>
      <c r="P62" s="7">
        <v>-4.20000000000002</v>
      </c>
      <c r="Q62" s="8">
        <f t="shared" si="0"/>
        <v>-57.28800000000095</v>
      </c>
    </row>
    <row r="63" spans="11:17" s="2" customFormat="1" ht="12.75">
      <c r="K63" s="6"/>
      <c r="P63" s="7">
        <v>-4.10000000000002</v>
      </c>
      <c r="Q63" s="8">
        <f t="shared" si="0"/>
        <v>-52.52100000000094</v>
      </c>
    </row>
    <row r="64" spans="11:17" s="2" customFormat="1" ht="12.75">
      <c r="K64" s="6"/>
      <c r="P64" s="7">
        <v>-4.00000000000002</v>
      </c>
      <c r="Q64" s="8">
        <f t="shared" si="0"/>
        <v>-48.000000000000895</v>
      </c>
    </row>
    <row r="65" spans="11:17" s="2" customFormat="1" ht="12.75">
      <c r="K65" s="6"/>
      <c r="P65" s="7">
        <v>-3.90000000000002</v>
      </c>
      <c r="Q65" s="8">
        <f t="shared" si="0"/>
        <v>-43.71900000000083</v>
      </c>
    </row>
    <row r="66" spans="11:17" s="2" customFormat="1" ht="12.75">
      <c r="K66" s="6"/>
      <c r="P66" s="7">
        <v>-3.80000000000002</v>
      </c>
      <c r="Q66" s="8">
        <f t="shared" si="0"/>
        <v>-39.67200000000078</v>
      </c>
    </row>
    <row r="67" spans="11:17" s="2" customFormat="1" ht="12.75">
      <c r="K67" s="6"/>
      <c r="P67" s="7">
        <v>-3.70000000000002</v>
      </c>
      <c r="Q67" s="8">
        <f t="shared" si="0"/>
        <v>-35.85300000000074</v>
      </c>
    </row>
    <row r="68" spans="11:17" s="2" customFormat="1" ht="12.75">
      <c r="K68" s="6"/>
      <c r="P68" s="7">
        <v>-3.60000000000002</v>
      </c>
      <c r="Q68" s="8">
        <f t="shared" si="0"/>
        <v>-32.2560000000007</v>
      </c>
    </row>
    <row r="69" spans="11:17" s="2" customFormat="1" ht="12.75">
      <c r="K69" s="6"/>
      <c r="P69" s="7">
        <v>-3.50000000000002</v>
      </c>
      <c r="Q69" s="8">
        <f aca="true" t="shared" si="1" ref="Q69:Q132">$F$5*(($F$7*(P69+$F$9))^3-4*($F$7*(P69+$F$9))+$F$11)</f>
        <v>-28.87500000000066</v>
      </c>
    </row>
    <row r="70" spans="11:17" s="2" customFormat="1" ht="12.75">
      <c r="K70" s="6"/>
      <c r="P70" s="7">
        <v>-3.40000000000002</v>
      </c>
      <c r="Q70" s="8">
        <f t="shared" si="1"/>
        <v>-25.70400000000061</v>
      </c>
    </row>
    <row r="71" spans="11:17" s="2" customFormat="1" ht="12.75">
      <c r="K71" s="6"/>
      <c r="P71" s="7">
        <v>-3.30000000000002</v>
      </c>
      <c r="Q71" s="8">
        <f t="shared" si="1"/>
        <v>-22.737000000000563</v>
      </c>
    </row>
    <row r="72" spans="11:17" s="2" customFormat="1" ht="12.75">
      <c r="K72" s="6"/>
      <c r="P72" s="7">
        <v>-3.20000000000002</v>
      </c>
      <c r="Q72" s="8">
        <f t="shared" si="1"/>
        <v>-19.968000000000536</v>
      </c>
    </row>
    <row r="73" spans="11:17" s="2" customFormat="1" ht="12.75">
      <c r="K73" s="6"/>
      <c r="P73" s="7">
        <v>-3.10000000000002</v>
      </c>
      <c r="Q73" s="8">
        <f t="shared" si="1"/>
        <v>-17.391000000000496</v>
      </c>
    </row>
    <row r="74" spans="11:17" s="2" customFormat="1" ht="12.75">
      <c r="K74" s="6"/>
      <c r="P74" s="7">
        <v>-3.00000000000002</v>
      </c>
      <c r="Q74" s="8">
        <f t="shared" si="1"/>
        <v>-15.000000000000464</v>
      </c>
    </row>
    <row r="75" spans="11:17" s="2" customFormat="1" ht="12.75">
      <c r="K75" s="6"/>
      <c r="P75" s="7">
        <v>-2.90000000000003</v>
      </c>
      <c r="Q75" s="8">
        <f t="shared" si="1"/>
        <v>-12.78900000000064</v>
      </c>
    </row>
    <row r="76" spans="11:17" s="2" customFormat="1" ht="12.75">
      <c r="K76" s="6"/>
      <c r="P76" s="7">
        <v>-2.80000000000003</v>
      </c>
      <c r="Q76" s="8">
        <f t="shared" si="1"/>
        <v>-10.752000000000585</v>
      </c>
    </row>
    <row r="77" spans="11:17" s="2" customFormat="1" ht="12.75">
      <c r="K77" s="6"/>
      <c r="P77" s="7">
        <v>-2.70000000000003</v>
      </c>
      <c r="Q77" s="8">
        <f t="shared" si="1"/>
        <v>-8.883000000000534</v>
      </c>
    </row>
    <row r="78" spans="11:17" s="2" customFormat="1" ht="12.75">
      <c r="K78" s="6"/>
      <c r="P78" s="7">
        <v>-2.60000000000003</v>
      </c>
      <c r="Q78" s="8">
        <f t="shared" si="1"/>
        <v>-7.176000000000485</v>
      </c>
    </row>
    <row r="79" spans="11:17" s="2" customFormat="1" ht="12.75">
      <c r="K79" s="6"/>
      <c r="P79" s="7">
        <v>-2.50000000000003</v>
      </c>
      <c r="Q79" s="8">
        <f t="shared" si="1"/>
        <v>-5.625000000000446</v>
      </c>
    </row>
    <row r="80" spans="11:17" s="2" customFormat="1" ht="12.75">
      <c r="K80" s="6"/>
      <c r="P80" s="7">
        <v>-2.40000000000003</v>
      </c>
      <c r="Q80" s="8">
        <f t="shared" si="1"/>
        <v>-4.2240000000004</v>
      </c>
    </row>
    <row r="81" spans="11:17" s="2" customFormat="1" ht="12.75">
      <c r="K81" s="6"/>
      <c r="P81" s="7">
        <v>-2.30000000000003</v>
      </c>
      <c r="Q81" s="8">
        <f t="shared" si="1"/>
        <v>-2.967000000000356</v>
      </c>
    </row>
    <row r="82" spans="11:17" s="2" customFormat="1" ht="12.75">
      <c r="K82" s="6"/>
      <c r="P82" s="7">
        <v>-2.20000000000003</v>
      </c>
      <c r="Q82" s="8">
        <f t="shared" si="1"/>
        <v>-1.8480000000003134</v>
      </c>
    </row>
    <row r="83" spans="11:17" s="2" customFormat="1" ht="12.75">
      <c r="K83" s="6"/>
      <c r="P83" s="7">
        <v>-2.10000000000003</v>
      </c>
      <c r="Q83" s="8">
        <f t="shared" si="1"/>
        <v>-0.861000000000276</v>
      </c>
    </row>
    <row r="84" spans="11:17" s="2" customFormat="1" ht="12.75">
      <c r="K84" s="6"/>
      <c r="P84" s="7">
        <v>-2.00000000000003</v>
      </c>
      <c r="Q84" s="8">
        <f t="shared" si="1"/>
        <v>-2.4158453015843406E-13</v>
      </c>
    </row>
    <row r="85" spans="11:17" s="2" customFormat="1" ht="12.75">
      <c r="K85" s="6"/>
      <c r="P85" s="7">
        <v>-1.90000000000003</v>
      </c>
      <c r="Q85" s="8">
        <f t="shared" si="1"/>
        <v>0.7409999999997945</v>
      </c>
    </row>
    <row r="86" spans="11:17" s="2" customFormat="1" ht="12.75">
      <c r="K86" s="6"/>
      <c r="P86" s="7">
        <v>-1.80000000000003</v>
      </c>
      <c r="Q86" s="8">
        <f t="shared" si="1"/>
        <v>1.367999999999828</v>
      </c>
    </row>
    <row r="87" spans="11:17" s="2" customFormat="1" ht="12.75">
      <c r="K87" s="6"/>
      <c r="P87" s="7">
        <v>-1.70000000000003</v>
      </c>
      <c r="Q87" s="8">
        <f t="shared" si="1"/>
        <v>1.8869999999998601</v>
      </c>
    </row>
    <row r="88" spans="11:17" s="2" customFormat="1" ht="12.75">
      <c r="K88" s="6"/>
      <c r="P88" s="7">
        <v>-1.60000000000003</v>
      </c>
      <c r="Q88" s="8">
        <f t="shared" si="1"/>
        <v>2.3039999999998892</v>
      </c>
    </row>
    <row r="89" spans="11:17" s="2" customFormat="1" ht="12.75">
      <c r="K89" s="6"/>
      <c r="P89" s="7">
        <v>-1.50000000000003</v>
      </c>
      <c r="Q89" s="8">
        <f t="shared" si="1"/>
        <v>2.624999999999918</v>
      </c>
    </row>
    <row r="90" spans="11:17" s="2" customFormat="1" ht="12.75">
      <c r="K90" s="6"/>
      <c r="P90" s="7">
        <v>-1.40000000000003</v>
      </c>
      <c r="Q90" s="8">
        <f t="shared" si="1"/>
        <v>2.8559999999999435</v>
      </c>
    </row>
    <row r="91" spans="11:17" s="2" customFormat="1" ht="12.75">
      <c r="K91" s="6"/>
      <c r="P91" s="7">
        <v>-1.30000000000003</v>
      </c>
      <c r="Q91" s="8">
        <f t="shared" si="1"/>
        <v>3.0029999999999677</v>
      </c>
    </row>
    <row r="92" spans="11:17" s="2" customFormat="1" ht="12.75">
      <c r="K92" s="6"/>
      <c r="P92" s="7">
        <v>-1.20000000000003</v>
      </c>
      <c r="Q92" s="8">
        <f t="shared" si="1"/>
        <v>3.0719999999999903</v>
      </c>
    </row>
    <row r="93" spans="11:17" s="2" customFormat="1" ht="12.75">
      <c r="K93" s="6"/>
      <c r="P93" s="7">
        <v>-1.10000000000003</v>
      </c>
      <c r="Q93" s="8">
        <f t="shared" si="1"/>
        <v>3.069000000000011</v>
      </c>
    </row>
    <row r="94" spans="11:17" s="2" customFormat="1" ht="12.75">
      <c r="K94" s="6"/>
      <c r="P94" s="7">
        <v>-1.00000000000003</v>
      </c>
      <c r="Q94" s="8">
        <f t="shared" si="1"/>
        <v>3.00000000000003</v>
      </c>
    </row>
    <row r="95" spans="11:17" s="2" customFormat="1" ht="12.75">
      <c r="K95" s="6"/>
      <c r="P95" s="7">
        <v>-0.900000000000031</v>
      </c>
      <c r="Q95" s="8">
        <f t="shared" si="1"/>
        <v>2.8710000000000484</v>
      </c>
    </row>
    <row r="96" spans="11:17" s="2" customFormat="1" ht="12.75">
      <c r="K96" s="6"/>
      <c r="P96" s="7">
        <v>-0.800000000000029</v>
      </c>
      <c r="Q96" s="8">
        <f t="shared" si="1"/>
        <v>2.68800000000006</v>
      </c>
    </row>
    <row r="97" spans="11:17" s="2" customFormat="1" ht="12.75">
      <c r="K97" s="6"/>
      <c r="P97" s="7">
        <v>-0.700000000000029</v>
      </c>
      <c r="Q97" s="8">
        <f t="shared" si="1"/>
        <v>2.4570000000000736</v>
      </c>
    </row>
    <row r="98" spans="11:17" s="2" customFormat="1" ht="12.75">
      <c r="K98" s="6"/>
      <c r="P98" s="7">
        <v>-0.60000000000003</v>
      </c>
      <c r="Q98" s="8">
        <f t="shared" si="1"/>
        <v>2.1840000000000876</v>
      </c>
    </row>
    <row r="99" spans="11:17" s="2" customFormat="1" ht="12.75">
      <c r="K99" s="6"/>
      <c r="P99" s="7">
        <v>-0.50000000000003</v>
      </c>
      <c r="Q99" s="8">
        <f t="shared" si="1"/>
        <v>1.8750000000000975</v>
      </c>
    </row>
    <row r="100" spans="11:17" s="2" customFormat="1" ht="12.75">
      <c r="K100" s="6"/>
      <c r="P100" s="7">
        <v>-0.400000000000031</v>
      </c>
      <c r="Q100" s="8">
        <f t="shared" si="1"/>
        <v>1.536000000000109</v>
      </c>
    </row>
    <row r="101" spans="11:17" s="2" customFormat="1" ht="12.75">
      <c r="K101" s="6"/>
      <c r="P101" s="7">
        <v>-0.300000000000029</v>
      </c>
      <c r="Q101" s="8">
        <f t="shared" si="1"/>
        <v>1.1730000000001082</v>
      </c>
    </row>
    <row r="102" spans="11:17" s="2" customFormat="1" ht="12.75">
      <c r="K102" s="6"/>
      <c r="P102" s="7">
        <v>-0.200000000000029</v>
      </c>
      <c r="Q102" s="8">
        <f t="shared" si="1"/>
        <v>0.7920000000001125</v>
      </c>
    </row>
    <row r="103" spans="11:17" s="2" customFormat="1" ht="12.75">
      <c r="K103" s="6"/>
      <c r="P103" s="7">
        <v>-0.100000000000041</v>
      </c>
      <c r="Q103" s="8">
        <f t="shared" si="1"/>
        <v>0.3990000000001628</v>
      </c>
    </row>
    <row r="104" spans="11:17" s="2" customFormat="1" ht="12.75">
      <c r="K104" s="6"/>
      <c r="P104" s="7">
        <v>-4.08562073062058E-14</v>
      </c>
      <c r="Q104" s="8">
        <f t="shared" si="1"/>
        <v>1.634248292248232E-13</v>
      </c>
    </row>
    <row r="105" spans="11:17" s="2" customFormat="1" ht="12.75">
      <c r="K105" s="6"/>
      <c r="P105" s="7">
        <v>0.0999999999999996</v>
      </c>
      <c r="Q105" s="8">
        <f t="shared" si="1"/>
        <v>-0.3989999999999984</v>
      </c>
    </row>
    <row r="106" spans="11:17" s="2" customFormat="1" ht="12.75">
      <c r="K106" s="6"/>
      <c r="P106" s="7">
        <v>0.199999999999999</v>
      </c>
      <c r="Q106" s="8">
        <f t="shared" si="1"/>
        <v>-0.7919999999999962</v>
      </c>
    </row>
    <row r="107" spans="11:17" s="2" customFormat="1" ht="12.75">
      <c r="K107" s="6"/>
      <c r="P107" s="7">
        <v>0.300000000000001</v>
      </c>
      <c r="Q107" s="8">
        <f t="shared" si="1"/>
        <v>-1.1730000000000036</v>
      </c>
    </row>
    <row r="108" spans="11:17" s="2" customFormat="1" ht="12.75">
      <c r="K108" s="6"/>
      <c r="P108" s="7">
        <v>0.4</v>
      </c>
      <c r="Q108" s="8">
        <f t="shared" si="1"/>
        <v>-1.536</v>
      </c>
    </row>
    <row r="109" spans="11:17" s="2" customFormat="1" ht="12.75">
      <c r="K109" s="6"/>
      <c r="P109" s="7">
        <v>0.5</v>
      </c>
      <c r="Q109" s="8">
        <f t="shared" si="1"/>
        <v>-1.875</v>
      </c>
    </row>
    <row r="110" spans="11:17" s="2" customFormat="1" ht="12.75">
      <c r="K110" s="6"/>
      <c r="P110" s="7">
        <v>0.6</v>
      </c>
      <c r="Q110" s="8">
        <f t="shared" si="1"/>
        <v>-2.1839999999999997</v>
      </c>
    </row>
    <row r="111" spans="11:17" s="2" customFormat="1" ht="12.75">
      <c r="K111" s="6"/>
      <c r="P111" s="7">
        <v>0.699999999999999</v>
      </c>
      <c r="Q111" s="8">
        <f t="shared" si="1"/>
        <v>-2.456999999999997</v>
      </c>
    </row>
    <row r="112" spans="11:17" s="2" customFormat="1" ht="12.75">
      <c r="K112" s="6"/>
      <c r="P112" s="7">
        <v>0.800000000000001</v>
      </c>
      <c r="Q112" s="8">
        <f t="shared" si="1"/>
        <v>-2.6880000000000024</v>
      </c>
    </row>
    <row r="113" spans="11:17" s="2" customFormat="1" ht="12.75">
      <c r="K113" s="6"/>
      <c r="P113" s="7">
        <v>0.9</v>
      </c>
      <c r="Q113" s="8">
        <f t="shared" si="1"/>
        <v>-2.871</v>
      </c>
    </row>
    <row r="114" spans="11:17" s="2" customFormat="1" ht="12.75">
      <c r="K114" s="6"/>
      <c r="P114" s="7">
        <v>1</v>
      </c>
      <c r="Q114" s="8">
        <f t="shared" si="1"/>
        <v>-3</v>
      </c>
    </row>
    <row r="115" spans="11:17" s="2" customFormat="1" ht="12.75">
      <c r="K115" s="6"/>
      <c r="P115" s="7">
        <v>1.1</v>
      </c>
      <c r="Q115" s="8">
        <f t="shared" si="1"/>
        <v>-3.069</v>
      </c>
    </row>
    <row r="116" spans="11:17" s="2" customFormat="1" ht="12.75">
      <c r="K116" s="6"/>
      <c r="P116" s="7">
        <v>1.2</v>
      </c>
      <c r="Q116" s="8">
        <f t="shared" si="1"/>
        <v>-3.072</v>
      </c>
    </row>
    <row r="117" spans="11:17" s="2" customFormat="1" ht="12.75">
      <c r="K117" s="6"/>
      <c r="P117" s="7">
        <v>1.3</v>
      </c>
      <c r="Q117" s="8">
        <f t="shared" si="1"/>
        <v>-3.0029999999999997</v>
      </c>
    </row>
    <row r="118" spans="11:17" s="2" customFormat="1" ht="12.75">
      <c r="K118" s="6"/>
      <c r="P118" s="7">
        <v>1.4</v>
      </c>
      <c r="Q118" s="8">
        <f t="shared" si="1"/>
        <v>-2.8560000000000003</v>
      </c>
    </row>
    <row r="119" spans="11:17" s="2" customFormat="1" ht="12.75">
      <c r="K119" s="6"/>
      <c r="P119" s="7">
        <v>1.5</v>
      </c>
      <c r="Q119" s="8">
        <f t="shared" si="1"/>
        <v>-2.625</v>
      </c>
    </row>
    <row r="120" spans="11:17" s="2" customFormat="1" ht="12.75">
      <c r="K120" s="6"/>
      <c r="P120" s="7">
        <v>1.6</v>
      </c>
      <c r="Q120" s="8">
        <f t="shared" si="1"/>
        <v>-2.3039999999999994</v>
      </c>
    </row>
    <row r="121" spans="11:17" s="2" customFormat="1" ht="12.75">
      <c r="K121" s="6"/>
      <c r="P121" s="7">
        <v>1.7</v>
      </c>
      <c r="Q121" s="8">
        <f t="shared" si="1"/>
        <v>-1.8870000000000005</v>
      </c>
    </row>
    <row r="122" spans="11:17" s="2" customFormat="1" ht="12.75">
      <c r="K122" s="6"/>
      <c r="P122" s="7">
        <v>1.8</v>
      </c>
      <c r="Q122" s="8">
        <f t="shared" si="1"/>
        <v>-1.3679999999999994</v>
      </c>
    </row>
    <row r="123" spans="11:17" s="2" customFormat="1" ht="12.75">
      <c r="K123" s="6"/>
      <c r="P123" s="7">
        <v>1.9</v>
      </c>
      <c r="Q123" s="8">
        <f t="shared" si="1"/>
        <v>-0.7410000000000005</v>
      </c>
    </row>
    <row r="124" spans="11:17" s="2" customFormat="1" ht="12.75">
      <c r="K124" s="6"/>
      <c r="P124" s="7">
        <v>2</v>
      </c>
      <c r="Q124" s="8">
        <f t="shared" si="1"/>
        <v>0</v>
      </c>
    </row>
    <row r="125" spans="11:17" s="2" customFormat="1" ht="12.75">
      <c r="K125" s="6"/>
      <c r="P125" s="7">
        <v>2.1</v>
      </c>
      <c r="Q125" s="8">
        <f t="shared" si="1"/>
        <v>0.8610000000000007</v>
      </c>
    </row>
    <row r="126" spans="11:17" s="2" customFormat="1" ht="12.75">
      <c r="K126" s="6"/>
      <c r="P126" s="7">
        <v>2.2</v>
      </c>
      <c r="Q126" s="8">
        <f t="shared" si="1"/>
        <v>1.8480000000000025</v>
      </c>
    </row>
    <row r="127" spans="11:17" s="2" customFormat="1" ht="12.75">
      <c r="K127" s="6"/>
      <c r="P127" s="7">
        <v>2.3</v>
      </c>
      <c r="Q127" s="8">
        <f t="shared" si="1"/>
        <v>2.966999999999997</v>
      </c>
    </row>
    <row r="128" spans="11:17" s="2" customFormat="1" ht="12.75">
      <c r="K128" s="6"/>
      <c r="P128" s="7">
        <v>2.4</v>
      </c>
      <c r="Q128" s="8">
        <f t="shared" si="1"/>
        <v>4.224</v>
      </c>
    </row>
    <row r="129" spans="11:17" s="2" customFormat="1" ht="12.75">
      <c r="K129" s="6"/>
      <c r="P129" s="7">
        <v>2.5</v>
      </c>
      <c r="Q129" s="8">
        <f t="shared" si="1"/>
        <v>5.625</v>
      </c>
    </row>
    <row r="130" spans="11:17" s="2" customFormat="1" ht="12.75">
      <c r="K130" s="6"/>
      <c r="P130" s="7">
        <v>2.6</v>
      </c>
      <c r="Q130" s="8">
        <f t="shared" si="1"/>
        <v>7.176000000000004</v>
      </c>
    </row>
    <row r="131" spans="11:17" s="2" customFormat="1" ht="12.75">
      <c r="K131" s="6"/>
      <c r="P131" s="7">
        <v>2.7</v>
      </c>
      <c r="Q131" s="8">
        <f t="shared" si="1"/>
        <v>8.883000000000003</v>
      </c>
    </row>
    <row r="132" spans="11:17" s="2" customFormat="1" ht="12.75">
      <c r="K132" s="6"/>
      <c r="P132" s="7">
        <v>2.8</v>
      </c>
      <c r="Q132" s="8">
        <f t="shared" si="1"/>
        <v>10.751999999999995</v>
      </c>
    </row>
    <row r="133" spans="11:17" s="2" customFormat="1" ht="12.75">
      <c r="K133" s="6"/>
      <c r="P133" s="7">
        <v>2.9</v>
      </c>
      <c r="Q133" s="8">
        <f aca="true" t="shared" si="2" ref="Q133:Q196">$F$5*(($F$7*(P133+$F$9))^3-4*($F$7*(P133+$F$9))+$F$11)</f>
        <v>12.789</v>
      </c>
    </row>
    <row r="134" spans="11:17" s="2" customFormat="1" ht="12.75">
      <c r="K134" s="6"/>
      <c r="P134" s="7">
        <v>3</v>
      </c>
      <c r="Q134" s="8">
        <f t="shared" si="2"/>
        <v>15</v>
      </c>
    </row>
    <row r="135" spans="11:17" s="2" customFormat="1" ht="12.75">
      <c r="K135" s="6"/>
      <c r="P135" s="7">
        <v>3.1</v>
      </c>
      <c r="Q135" s="8">
        <f t="shared" si="2"/>
        <v>17.391000000000005</v>
      </c>
    </row>
    <row r="136" spans="11:17" s="2" customFormat="1" ht="12.75">
      <c r="K136" s="6"/>
      <c r="P136" s="7">
        <v>3.2</v>
      </c>
      <c r="Q136" s="8">
        <f t="shared" si="2"/>
        <v>19.968000000000007</v>
      </c>
    </row>
    <row r="137" spans="11:17" s="2" customFormat="1" ht="12.75">
      <c r="K137" s="6"/>
      <c r="P137" s="7">
        <v>3.3</v>
      </c>
      <c r="Q137" s="8">
        <f t="shared" si="2"/>
        <v>22.737</v>
      </c>
    </row>
    <row r="138" spans="11:17" s="2" customFormat="1" ht="12.75">
      <c r="K138" s="6"/>
      <c r="P138" s="7">
        <v>3.4</v>
      </c>
      <c r="Q138" s="8">
        <f t="shared" si="2"/>
        <v>25.703999999999994</v>
      </c>
    </row>
    <row r="139" spans="11:17" s="2" customFormat="1" ht="12.75">
      <c r="K139" s="6"/>
      <c r="P139" s="7">
        <v>3.5</v>
      </c>
      <c r="Q139" s="8">
        <f t="shared" si="2"/>
        <v>28.875</v>
      </c>
    </row>
    <row r="140" spans="11:17" s="2" customFormat="1" ht="12.75">
      <c r="K140" s="6"/>
      <c r="P140" s="7">
        <v>3.6</v>
      </c>
      <c r="Q140" s="8">
        <f t="shared" si="2"/>
        <v>32.25600000000001</v>
      </c>
    </row>
    <row r="141" spans="11:17" s="2" customFormat="1" ht="12.75">
      <c r="K141" s="6"/>
      <c r="P141" s="7">
        <v>3.7</v>
      </c>
      <c r="Q141" s="8">
        <f t="shared" si="2"/>
        <v>35.85300000000001</v>
      </c>
    </row>
    <row r="142" spans="11:17" s="2" customFormat="1" ht="12.75">
      <c r="K142" s="6"/>
      <c r="P142" s="7">
        <v>3.8</v>
      </c>
      <c r="Q142" s="8">
        <f t="shared" si="2"/>
        <v>39.672</v>
      </c>
    </row>
    <row r="143" spans="11:17" s="2" customFormat="1" ht="12.75">
      <c r="K143" s="6"/>
      <c r="P143" s="7">
        <v>3.9</v>
      </c>
      <c r="Q143" s="8">
        <f t="shared" si="2"/>
        <v>43.718999999999994</v>
      </c>
    </row>
    <row r="144" spans="11:17" s="2" customFormat="1" ht="12.75">
      <c r="K144" s="6"/>
      <c r="P144" s="7">
        <v>4</v>
      </c>
      <c r="Q144" s="8">
        <f t="shared" si="2"/>
        <v>48</v>
      </c>
    </row>
    <row r="145" spans="11:17" s="2" customFormat="1" ht="12.75">
      <c r="K145" s="6"/>
      <c r="P145" s="7">
        <v>4.0999999999999</v>
      </c>
      <c r="Q145" s="8">
        <f t="shared" si="2"/>
        <v>52.52099999999536</v>
      </c>
    </row>
    <row r="146" spans="11:17" s="2" customFormat="1" ht="12.75">
      <c r="K146" s="6"/>
      <c r="P146" s="7">
        <v>4.1999999999999</v>
      </c>
      <c r="Q146" s="8">
        <f t="shared" si="2"/>
        <v>57.287999999995094</v>
      </c>
    </row>
    <row r="147" spans="11:17" s="2" customFormat="1" ht="12.75">
      <c r="K147" s="6"/>
      <c r="P147" s="7">
        <v>4.2999999999999</v>
      </c>
      <c r="Q147" s="8">
        <f t="shared" si="2"/>
        <v>62.30699999999486</v>
      </c>
    </row>
    <row r="148" spans="11:17" s="2" customFormat="1" ht="12.75">
      <c r="K148" s="6"/>
      <c r="P148" s="7">
        <v>4.3999999999999</v>
      </c>
      <c r="Q148" s="8">
        <f t="shared" si="2"/>
        <v>67.58399999999459</v>
      </c>
    </row>
    <row r="149" spans="11:17" s="2" customFormat="1" ht="12.75">
      <c r="K149" s="6"/>
      <c r="P149" s="7">
        <v>4.4999999999999</v>
      </c>
      <c r="Q149" s="8">
        <f t="shared" si="2"/>
        <v>73.1249999999943</v>
      </c>
    </row>
    <row r="150" spans="11:17" s="2" customFormat="1" ht="12.75">
      <c r="K150" s="6"/>
      <c r="P150" s="7">
        <v>4.5999999999999</v>
      </c>
      <c r="Q150" s="8">
        <f t="shared" si="2"/>
        <v>78.93599999999407</v>
      </c>
    </row>
    <row r="151" spans="11:17" s="2" customFormat="1" ht="12.75">
      <c r="K151" s="6"/>
      <c r="P151" s="7">
        <v>4.6999999999999</v>
      </c>
      <c r="Q151" s="8">
        <f t="shared" si="2"/>
        <v>85.02299999999376</v>
      </c>
    </row>
    <row r="152" spans="11:17" s="2" customFormat="1" ht="12.75">
      <c r="K152" s="6"/>
      <c r="P152" s="7">
        <v>4.7999999999999</v>
      </c>
      <c r="Q152" s="8">
        <f t="shared" si="2"/>
        <v>91.3919999999935</v>
      </c>
    </row>
    <row r="153" spans="11:17" s="2" customFormat="1" ht="12.75">
      <c r="K153" s="6"/>
      <c r="P153" s="7">
        <v>4.8999999999999</v>
      </c>
      <c r="Q153" s="8">
        <f t="shared" si="2"/>
        <v>98.0489999999932</v>
      </c>
    </row>
    <row r="154" spans="11:17" s="2" customFormat="1" ht="12.75">
      <c r="K154" s="6"/>
      <c r="P154" s="7">
        <v>4.9999999999999</v>
      </c>
      <c r="Q154" s="8">
        <f t="shared" si="2"/>
        <v>104.99999999999288</v>
      </c>
    </row>
    <row r="155" spans="11:17" s="2" customFormat="1" ht="12.75">
      <c r="K155" s="6"/>
      <c r="P155" s="7">
        <v>5.0999999999999</v>
      </c>
      <c r="Q155" s="8">
        <f t="shared" si="2"/>
        <v>112.25099999999262</v>
      </c>
    </row>
    <row r="156" spans="11:17" s="2" customFormat="1" ht="12.75">
      <c r="K156" s="6"/>
      <c r="P156" s="7">
        <v>5.1999999999999</v>
      </c>
      <c r="Q156" s="8">
        <f t="shared" si="2"/>
        <v>119.80799999999228</v>
      </c>
    </row>
    <row r="157" spans="11:17" s="2" customFormat="1" ht="12.75">
      <c r="K157" s="6"/>
      <c r="P157" s="7">
        <v>5.2999999999999</v>
      </c>
      <c r="Q157" s="8">
        <f t="shared" si="2"/>
        <v>127.67699999999199</v>
      </c>
    </row>
    <row r="158" spans="11:17" s="2" customFormat="1" ht="12.75">
      <c r="K158" s="6"/>
      <c r="P158" s="7">
        <v>5.3999999999999</v>
      </c>
      <c r="Q158" s="8">
        <f t="shared" si="2"/>
        <v>135.86399999999165</v>
      </c>
    </row>
    <row r="159" spans="11:17" s="2" customFormat="1" ht="12.75">
      <c r="K159" s="6"/>
      <c r="P159" s="7">
        <v>5.4999999999999</v>
      </c>
      <c r="Q159" s="8">
        <f t="shared" si="2"/>
        <v>144.37499999999127</v>
      </c>
    </row>
    <row r="160" spans="11:17" s="2" customFormat="1" ht="12.75">
      <c r="K160" s="6"/>
      <c r="P160" s="7">
        <v>5.5999999999999</v>
      </c>
      <c r="Q160" s="8">
        <f t="shared" si="2"/>
        <v>153.215999999991</v>
      </c>
    </row>
    <row r="161" spans="11:17" s="2" customFormat="1" ht="12.75">
      <c r="K161" s="6"/>
      <c r="P161" s="7">
        <v>5.6999999999999</v>
      </c>
      <c r="Q161" s="8">
        <f t="shared" si="2"/>
        <v>162.39299999999065</v>
      </c>
    </row>
    <row r="162" spans="11:17" s="2" customFormat="1" ht="12.75">
      <c r="K162" s="6"/>
      <c r="P162" s="7">
        <v>5.7999999999999</v>
      </c>
      <c r="Q162" s="8">
        <f t="shared" si="2"/>
        <v>171.91199999999034</v>
      </c>
    </row>
    <row r="163" spans="11:17" s="2" customFormat="1" ht="12.75">
      <c r="K163" s="6"/>
      <c r="P163" s="7">
        <v>5.8999999999999</v>
      </c>
      <c r="Q163" s="8">
        <f t="shared" si="2"/>
        <v>181.77899999998996</v>
      </c>
    </row>
    <row r="164" spans="11:17" s="2" customFormat="1" ht="12.75">
      <c r="K164" s="6"/>
      <c r="P164" s="7">
        <v>5.9999999999999</v>
      </c>
      <c r="Q164" s="8">
        <f t="shared" si="2"/>
        <v>191.99999999998954</v>
      </c>
    </row>
    <row r="165" spans="11:17" s="2" customFormat="1" ht="12.75">
      <c r="K165" s="6"/>
      <c r="P165" s="7">
        <v>6.0999999999999</v>
      </c>
      <c r="Q165" s="8">
        <f t="shared" si="2"/>
        <v>202.58099999998922</v>
      </c>
    </row>
    <row r="166" spans="11:17" s="2" customFormat="1" ht="12.75">
      <c r="K166" s="6"/>
      <c r="P166" s="7">
        <v>6.1999999999999</v>
      </c>
      <c r="Q166" s="8">
        <f t="shared" si="2"/>
        <v>213.52799999998882</v>
      </c>
    </row>
    <row r="167" spans="11:17" s="2" customFormat="1" ht="12.75">
      <c r="K167" s="6"/>
      <c r="P167" s="7">
        <v>6.2999999999999</v>
      </c>
      <c r="Q167" s="8">
        <f t="shared" si="2"/>
        <v>224.84699999998855</v>
      </c>
    </row>
    <row r="168" spans="11:17" s="2" customFormat="1" ht="12.75">
      <c r="K168" s="6"/>
      <c r="P168" s="7">
        <v>6.3999999999999</v>
      </c>
      <c r="Q168" s="8">
        <f t="shared" si="2"/>
        <v>236.54399999998813</v>
      </c>
    </row>
    <row r="169" spans="11:17" s="2" customFormat="1" ht="12.75">
      <c r="K169" s="6"/>
      <c r="P169" s="7">
        <v>6.4999999999999</v>
      </c>
      <c r="Q169" s="8">
        <f t="shared" si="2"/>
        <v>248.62499999998766</v>
      </c>
    </row>
    <row r="170" spans="11:17" s="2" customFormat="1" ht="12.75">
      <c r="K170" s="6"/>
      <c r="P170" s="7">
        <v>6.5999999999999</v>
      </c>
      <c r="Q170" s="8">
        <f t="shared" si="2"/>
        <v>261.0959999999874</v>
      </c>
    </row>
    <row r="171" spans="11:17" s="2" customFormat="1" ht="12.75">
      <c r="K171" s="6"/>
      <c r="P171" s="7">
        <v>6.6999999999999</v>
      </c>
      <c r="Q171" s="8">
        <f t="shared" si="2"/>
        <v>273.9629999999869</v>
      </c>
    </row>
    <row r="172" spans="11:17" s="2" customFormat="1" ht="12.75">
      <c r="K172" s="6"/>
      <c r="P172" s="7">
        <v>6.7999999999999</v>
      </c>
      <c r="Q172" s="8">
        <f t="shared" si="2"/>
        <v>287.2319999999866</v>
      </c>
    </row>
    <row r="173" spans="11:17" s="2" customFormat="1" ht="12.75">
      <c r="K173" s="6"/>
      <c r="P173" s="7">
        <v>6.8999999999999</v>
      </c>
      <c r="Q173" s="8">
        <f t="shared" si="2"/>
        <v>300.9089999999861</v>
      </c>
    </row>
    <row r="174" spans="11:17" s="2" customFormat="1" ht="12.75">
      <c r="K174" s="6"/>
      <c r="P174" s="7">
        <v>6.9999999999999</v>
      </c>
      <c r="Q174" s="8">
        <f t="shared" si="2"/>
        <v>314.9999999999856</v>
      </c>
    </row>
    <row r="175" spans="11:17" s="2" customFormat="1" ht="12.75">
      <c r="K175" s="6"/>
      <c r="P175" s="7">
        <v>7.0999999999999</v>
      </c>
      <c r="Q175" s="8">
        <f t="shared" si="2"/>
        <v>329.5109999999853</v>
      </c>
    </row>
    <row r="176" spans="11:17" s="2" customFormat="1" ht="12.75">
      <c r="K176" s="6"/>
      <c r="P176" s="7">
        <v>7.1999999999999</v>
      </c>
      <c r="Q176" s="8">
        <f t="shared" si="2"/>
        <v>344.4479999999848</v>
      </c>
    </row>
    <row r="177" spans="11:17" s="2" customFormat="1" ht="12.75">
      <c r="K177" s="6"/>
      <c r="P177" s="7">
        <v>7.2999999999999</v>
      </c>
      <c r="Q177" s="8">
        <f t="shared" si="2"/>
        <v>359.81699999998443</v>
      </c>
    </row>
    <row r="178" spans="11:17" s="2" customFormat="1" ht="12.75">
      <c r="K178" s="6"/>
      <c r="P178" s="7">
        <v>7.3999999999999</v>
      </c>
      <c r="Q178" s="8">
        <f t="shared" si="2"/>
        <v>375.62399999998394</v>
      </c>
    </row>
    <row r="179" spans="11:17" s="2" customFormat="1" ht="12.75">
      <c r="K179" s="6"/>
      <c r="P179" s="7">
        <v>7.4999999999999</v>
      </c>
      <c r="Q179" s="8">
        <f t="shared" si="2"/>
        <v>391.87499999998346</v>
      </c>
    </row>
    <row r="180" spans="11:17" s="2" customFormat="1" ht="12.75">
      <c r="K180" s="6"/>
      <c r="P180" s="7">
        <v>7.5999999999999</v>
      </c>
      <c r="Q180" s="8">
        <f t="shared" si="2"/>
        <v>408.57599999998314</v>
      </c>
    </row>
    <row r="181" spans="11:17" s="2" customFormat="1" ht="12.75">
      <c r="K181" s="6"/>
      <c r="P181" s="7">
        <v>7.6999999999999</v>
      </c>
      <c r="Q181" s="8">
        <f t="shared" si="2"/>
        <v>425.73299999998255</v>
      </c>
    </row>
    <row r="182" spans="11:17" s="2" customFormat="1" ht="12.75">
      <c r="K182" s="6"/>
      <c r="P182" s="7">
        <v>7.7999999999999</v>
      </c>
      <c r="Q182" s="8">
        <f t="shared" si="2"/>
        <v>443.35199999998224</v>
      </c>
    </row>
    <row r="183" spans="11:17" s="2" customFormat="1" ht="12.75">
      <c r="K183" s="6"/>
      <c r="P183" s="7">
        <v>7.8999999999999</v>
      </c>
      <c r="Q183" s="8">
        <f t="shared" si="2"/>
        <v>461.43899999998166</v>
      </c>
    </row>
    <row r="184" spans="11:17" s="2" customFormat="1" ht="12.75">
      <c r="K184" s="6"/>
      <c r="P184" s="7">
        <v>7.9999999999999</v>
      </c>
      <c r="Q184" s="8">
        <f t="shared" si="2"/>
        <v>479.9999999999811</v>
      </c>
    </row>
    <row r="185" spans="11:17" s="2" customFormat="1" ht="12.75">
      <c r="K185" s="6"/>
      <c r="P185" s="7">
        <v>8.0999999999999</v>
      </c>
      <c r="Q185" s="8">
        <f t="shared" si="2"/>
        <v>499.0409999999808</v>
      </c>
    </row>
    <row r="186" spans="11:17" s="2" customFormat="1" ht="12.75">
      <c r="K186" s="6"/>
      <c r="P186" s="7">
        <v>8.1999999999999</v>
      </c>
      <c r="Q186" s="8">
        <f t="shared" si="2"/>
        <v>518.5679999999802</v>
      </c>
    </row>
    <row r="187" spans="11:17" s="2" customFormat="1" ht="12.75">
      <c r="K187" s="6"/>
      <c r="P187" s="7">
        <v>8.2999999999999</v>
      </c>
      <c r="Q187" s="8">
        <f t="shared" si="2"/>
        <v>538.5869999999796</v>
      </c>
    </row>
    <row r="188" spans="11:17" s="2" customFormat="1" ht="12.75">
      <c r="K188" s="6"/>
      <c r="P188" s="7">
        <v>8.3999999999999</v>
      </c>
      <c r="Q188" s="8">
        <f t="shared" si="2"/>
        <v>559.1039999999795</v>
      </c>
    </row>
    <row r="189" spans="11:17" s="2" customFormat="1" ht="12.75">
      <c r="K189" s="6"/>
      <c r="P189" s="7">
        <v>8.4999999999999</v>
      </c>
      <c r="Q189" s="8">
        <f t="shared" si="2"/>
        <v>580.1249999999789</v>
      </c>
    </row>
    <row r="190" spans="11:17" s="2" customFormat="1" ht="12.75">
      <c r="K190" s="6"/>
      <c r="P190" s="7">
        <v>8.5999999999999</v>
      </c>
      <c r="Q190" s="8">
        <f t="shared" si="2"/>
        <v>601.6559999999782</v>
      </c>
    </row>
    <row r="191" spans="11:17" s="2" customFormat="1" ht="12.75">
      <c r="K191" s="6"/>
      <c r="P191" s="7">
        <v>8.6999999999999</v>
      </c>
      <c r="Q191" s="8">
        <f t="shared" si="2"/>
        <v>623.7029999999776</v>
      </c>
    </row>
    <row r="192" spans="11:17" s="2" customFormat="1" ht="12.75">
      <c r="K192" s="6"/>
      <c r="P192" s="7">
        <v>8.7999999999999</v>
      </c>
      <c r="Q192" s="8">
        <f t="shared" si="2"/>
        <v>646.2719999999771</v>
      </c>
    </row>
    <row r="193" spans="11:17" s="2" customFormat="1" ht="12.75">
      <c r="K193" s="6"/>
      <c r="P193" s="7">
        <v>8.8999999999999</v>
      </c>
      <c r="Q193" s="8">
        <f t="shared" si="2"/>
        <v>669.3689999999768</v>
      </c>
    </row>
    <row r="194" spans="11:17" s="2" customFormat="1" ht="12.75">
      <c r="K194" s="6"/>
      <c r="P194" s="7">
        <v>8.9999999999999</v>
      </c>
      <c r="Q194" s="8">
        <f t="shared" si="2"/>
        <v>692.9999999999761</v>
      </c>
    </row>
    <row r="195" spans="11:17" s="2" customFormat="1" ht="12.75">
      <c r="K195" s="6"/>
      <c r="P195" s="7">
        <v>9.0999999999999</v>
      </c>
      <c r="Q195" s="8">
        <f t="shared" si="2"/>
        <v>717.1709999999756</v>
      </c>
    </row>
    <row r="196" spans="11:17" s="2" customFormat="1" ht="12.75">
      <c r="K196" s="6"/>
      <c r="P196" s="7">
        <v>9.1999999999999</v>
      </c>
      <c r="Q196" s="8">
        <f t="shared" si="2"/>
        <v>741.8879999999749</v>
      </c>
    </row>
    <row r="197" spans="11:17" s="2" customFormat="1" ht="12.75">
      <c r="K197" s="6"/>
      <c r="P197" s="7">
        <v>9.2999999999999</v>
      </c>
      <c r="Q197" s="8">
        <f aca="true" t="shared" si="3" ref="Q197:Q204">$F$5*(($F$7*(P197+$F$9))^3-4*($F$7*(P197+$F$9))+$F$11)</f>
        <v>767.1569999999743</v>
      </c>
    </row>
    <row r="198" spans="11:17" s="2" customFormat="1" ht="12.75">
      <c r="K198" s="6"/>
      <c r="P198" s="7">
        <v>9.3999999999999</v>
      </c>
      <c r="Q198" s="8">
        <f t="shared" si="3"/>
        <v>792.9839999999741</v>
      </c>
    </row>
    <row r="199" spans="11:17" s="2" customFormat="1" ht="12.75">
      <c r="K199" s="6"/>
      <c r="P199" s="7">
        <v>9.4999999999999</v>
      </c>
      <c r="Q199" s="8">
        <f t="shared" si="3"/>
        <v>819.3749999999734</v>
      </c>
    </row>
    <row r="200" spans="11:17" s="2" customFormat="1" ht="12.75">
      <c r="K200" s="6"/>
      <c r="P200" s="7">
        <v>9.5999999999999</v>
      </c>
      <c r="Q200" s="8">
        <f t="shared" si="3"/>
        <v>846.3359999999727</v>
      </c>
    </row>
    <row r="201" spans="11:17" s="2" customFormat="1" ht="12.75">
      <c r="K201" s="6"/>
      <c r="P201" s="7">
        <v>9.6999999999999</v>
      </c>
      <c r="Q201" s="8">
        <f t="shared" si="3"/>
        <v>873.8729999999721</v>
      </c>
    </row>
    <row r="202" spans="11:17" s="2" customFormat="1" ht="12.75">
      <c r="K202" s="6"/>
      <c r="P202" s="7">
        <v>9.7999999999999</v>
      </c>
      <c r="Q202" s="8">
        <f t="shared" si="3"/>
        <v>901.9919999999714</v>
      </c>
    </row>
    <row r="203" spans="11:17" s="2" customFormat="1" ht="12.75">
      <c r="K203" s="6"/>
      <c r="P203" s="7">
        <v>9.8999999999999</v>
      </c>
      <c r="Q203" s="8">
        <f t="shared" si="3"/>
        <v>930.6989999999713</v>
      </c>
    </row>
    <row r="204" spans="11:17" s="2" customFormat="1" ht="12.75">
      <c r="K204" s="6"/>
      <c r="P204" s="7">
        <v>9.9999999999999</v>
      </c>
      <c r="Q204" s="8">
        <f t="shared" si="3"/>
        <v>959.9999999999707</v>
      </c>
    </row>
    <row r="205" s="2" customFormat="1" ht="12.75">
      <c r="K205" s="6"/>
    </row>
    <row r="206" s="2" customFormat="1" ht="12.75">
      <c r="K206" s="6"/>
    </row>
    <row r="207" s="2" customFormat="1" ht="12.75">
      <c r="K207" s="6"/>
    </row>
    <row r="208" s="2" customFormat="1" ht="12.75">
      <c r="K208" s="6"/>
    </row>
    <row r="209" s="2" customFormat="1" ht="12.75">
      <c r="K209" s="6"/>
    </row>
    <row r="210" s="2" customFormat="1" ht="12.75">
      <c r="K210" s="6"/>
    </row>
    <row r="211" s="2" customFormat="1" ht="12.75">
      <c r="K211" s="6"/>
    </row>
    <row r="212" s="2" customFormat="1" ht="12.75">
      <c r="K212" s="6"/>
    </row>
    <row r="213" s="2" customFormat="1" ht="12.75">
      <c r="K213" s="6"/>
    </row>
    <row r="214" s="2" customFormat="1" ht="12.75">
      <c r="K214" s="6"/>
    </row>
    <row r="215" s="2" customFormat="1" ht="12.75">
      <c r="K215" s="6"/>
    </row>
    <row r="216" s="2" customFormat="1" ht="12.75">
      <c r="K216" s="6"/>
    </row>
    <row r="217" s="2" customFormat="1" ht="12.75">
      <c r="K217" s="6"/>
    </row>
    <row r="218" s="2" customFormat="1" ht="12.75">
      <c r="K218" s="6"/>
    </row>
    <row r="219" s="2" customFormat="1" ht="12.75">
      <c r="K219" s="6"/>
    </row>
    <row r="220" s="2" customFormat="1" ht="12.75">
      <c r="K220" s="6"/>
    </row>
  </sheetData>
  <mergeCells count="4"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2002-03-11T18:48:50Z</dcterms:created>
  <dcterms:modified xsi:type="dcterms:W3CDTF">2002-11-11T18:40:00Z</dcterms:modified>
  <cp:category/>
  <cp:version/>
  <cp:contentType/>
  <cp:contentStatus/>
</cp:coreProperties>
</file>